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17" windowHeight="5340" activeTab="1"/>
  </bookViews>
  <sheets>
    <sheet name="1A" sheetId="16" r:id="rId1"/>
    <sheet name="1B" sheetId="17" r:id="rId2"/>
  </sheets>
  <definedNames>
    <definedName name="_xlnm.Print_Titles" localSheetId="0">'1A'!$1:$2</definedName>
  </definedNames>
  <calcPr calcId="144525"/>
</workbook>
</file>

<file path=xl/sharedStrings.xml><?xml version="1.0" encoding="utf-8"?>
<sst xmlns="http://schemas.openxmlformats.org/spreadsheetml/2006/main" count="58" uniqueCount="52">
  <si>
    <t>R30S粘胶纺纱称重过程监视统计记录表</t>
  </si>
  <si>
    <r>
      <rPr>
        <sz val="12"/>
        <rFont val="宋体"/>
        <charset val="134"/>
      </rPr>
      <t>测量过程名称：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R30S粘胶纺纱称重</t>
    </r>
  </si>
  <si>
    <r>
      <t>被测参数：试样重量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测量范围：（</t>
    </r>
    <r>
      <rPr>
        <sz val="12"/>
        <rFont val="Times New Roman"/>
        <charset val="134"/>
      </rPr>
      <t>1.86-1.98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g/100m 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测量允差：0.12</t>
    </r>
    <r>
      <rPr>
        <sz val="12"/>
        <rFont val="Times New Roman"/>
        <charset val="134"/>
      </rPr>
      <t>g/100m</t>
    </r>
  </si>
  <si>
    <t xml:space="preserve">测量仪器：电子天平   测量范围（0-200）g， 最大允许误差是±0.01g  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</si>
  <si>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核查标准：标准砝码</t>
    </r>
    <r>
      <rPr>
        <sz val="12"/>
        <rFont val="Times New Roman"/>
        <charset val="134"/>
      </rPr>
      <t xml:space="preserve">        </t>
    </r>
  </si>
  <si>
    <t>序号</t>
  </si>
  <si>
    <t>核查</t>
  </si>
  <si>
    <r>
      <rPr>
        <sz val="12"/>
        <rFont val="宋体"/>
        <charset val="134"/>
      </rPr>
      <t>观察记录（HRC</t>
    </r>
    <r>
      <rPr>
        <sz val="12"/>
        <rFont val="宋体"/>
        <charset val="134"/>
      </rPr>
      <t>）</t>
    </r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</si>
  <si>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</si>
  <si>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</si>
  <si>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</si>
  <si>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</si>
  <si>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</si>
  <si>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</si>
  <si>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</si>
  <si>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2021.4.1</t>
  </si>
  <si>
    <t>2021.4.10</t>
  </si>
  <si>
    <t>2021.4.20</t>
  </si>
  <si>
    <t>2021.4.30</t>
  </si>
  <si>
    <t xml:space="preserve">                  </t>
  </si>
  <si>
    <t xml:space="preserve">                          </t>
  </si>
  <si>
    <t>2021.5.10</t>
  </si>
  <si>
    <t>2021.5.20</t>
  </si>
  <si>
    <t>2021.5.30</t>
  </si>
  <si>
    <t xml:space="preserve">                        </t>
  </si>
  <si>
    <t>2021.6.10</t>
  </si>
  <si>
    <t>2021.6.20</t>
  </si>
  <si>
    <t>2021.6.30</t>
  </si>
  <si>
    <t>2021.7.10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</si>
  <si>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</si>
  <si>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</si>
  <si>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</si>
  <si>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</si>
  <si>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</si>
  <si>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</si>
  <si>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</si>
  <si>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</si>
  <si>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</si>
  <si>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</si>
  <si>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</si>
  <si>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</si>
  <si>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</si>
  <si>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</si>
  <si>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 R30S粘胶纺纱称重测量过程中未出现非正常变异，
能满足生产工艺要求。</t>
  </si>
  <si>
    <r>
      <t xml:space="preserve">      </t>
    </r>
    <r>
      <rPr>
        <sz val="12"/>
        <rFont val="宋体"/>
        <charset val="134"/>
      </rPr>
      <t>核查人员：</t>
    </r>
  </si>
  <si>
    <r>
      <rPr>
        <sz val="20"/>
        <rFont val="Times New Roman"/>
        <charset val="134"/>
      </rPr>
      <t xml:space="preserve"> </t>
    </r>
    <r>
      <rPr>
        <b/>
        <sz val="20"/>
        <rFont val="Times New Roman"/>
        <charset val="134"/>
      </rPr>
      <t xml:space="preserve"> </t>
    </r>
    <r>
      <rPr>
        <b/>
        <sz val="20"/>
        <rFont val="宋体"/>
        <charset val="134"/>
      </rPr>
      <t>控制图</t>
    </r>
  </si>
  <si>
    <t>UCL=5.007</t>
  </si>
  <si>
    <t>CL=5.000</t>
  </si>
  <si>
    <t>LCL=4.993</t>
  </si>
  <si>
    <t>UCL=0.025</t>
  </si>
  <si>
    <t>CL=0.012</t>
  </si>
  <si>
    <t>LCL=0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</si>
</sst>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0.00000_ "/>
    <numFmt numFmtId="178" formatCode="0.000_ "/>
    <numFmt numFmtId="179" formatCode="0.0000_ "/>
    <numFmt numFmtId="180" formatCode="0.00_);[Red]\(0.00\)"/>
    <numFmt numFmtId="181" formatCode="0.000_);[Red]\(0.000\)"/>
  </numFmts>
  <fonts count="35">
    <font>
      <sz val="12"/>
      <name val="宋体"/>
      <charset val="134"/>
    </font>
    <font>
      <sz val="16"/>
      <name val="宋体"/>
      <charset val="134"/>
    </font>
    <font>
      <sz val="20"/>
      <name val="Times New Roman"/>
      <charset val="134"/>
    </font>
    <font>
      <sz val="14"/>
      <name val="宋体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0"/>
      <name val="Times New Roman"/>
      <charset val="134"/>
    </font>
    <font>
      <b/>
      <sz val="20"/>
      <name val="宋体"/>
      <charset val="134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3" borderId="1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9" borderId="15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30" fillId="28" borderId="17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74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78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176" fontId="7" fillId="0" borderId="5" xfId="0" applyNumberFormat="1" applyFont="1" applyBorder="1" applyAlignment="1">
      <alignment horizontal="center" wrapText="1"/>
    </xf>
    <xf numFmtId="0" fontId="0" fillId="0" borderId="6" xfId="0" applyFont="1" applyBorder="1" applyAlignment="1"/>
    <xf numFmtId="177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0" fontId="0" fillId="0" borderId="7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8" fillId="0" borderId="0" xfId="0" applyFont="1" applyAlignme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/>
    <xf numFmtId="181" fontId="0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9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/>
    </xf>
    <xf numFmtId="0" fontId="3" fillId="0" borderId="0" xfId="0" applyFont="1" applyBorder="1"/>
    <xf numFmtId="180" fontId="0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181" fontId="0" fillId="0" borderId="0" xfId="0" applyNumberFormat="1" applyFont="1" applyBorder="1" applyAlignment="1">
      <alignment horizontal="left" vertical="center"/>
    </xf>
    <xf numFmtId="179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178" fontId="7" fillId="0" borderId="0" xfId="0" applyNumberFormat="1" applyFont="1" applyBorder="1" applyAlignment="1">
      <alignment horizontal="center" wrapText="1"/>
    </xf>
    <xf numFmtId="178" fontId="7" fillId="0" borderId="0" xfId="0" applyNumberFormat="1" applyFont="1" applyBorder="1" applyAlignment="1">
      <alignment horizontal="center" vertical="top" wrapText="1"/>
    </xf>
    <xf numFmtId="176" fontId="7" fillId="0" borderId="2" xfId="0" applyNumberFormat="1" applyFont="1" applyBorder="1" applyAlignment="1">
      <alignment horizontal="center" wrapText="1"/>
    </xf>
    <xf numFmtId="176" fontId="7" fillId="0" borderId="2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36000"/>
        <c:axId val="75158656"/>
      </c:lineChart>
      <c:catAx>
        <c:axId val="7513600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5158656"/>
        <c:crosses val="autoZero"/>
        <c:auto val="1"/>
        <c:lblAlgn val="ctr"/>
        <c:lblOffset val="100"/>
        <c:tickLblSkip val="1"/>
        <c:noMultiLvlLbl val="0"/>
      </c:catAx>
      <c:valAx>
        <c:axId val="751586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5136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56256"/>
        <c:axId val="75058176"/>
      </c:lineChart>
      <c:catAx>
        <c:axId val="7505625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5058176"/>
        <c:crosses val="autoZero"/>
        <c:auto val="1"/>
        <c:lblAlgn val="ctr"/>
        <c:lblOffset val="100"/>
        <c:tickLblSkip val="1"/>
        <c:noMultiLvlLbl val="0"/>
      </c:catAx>
      <c:valAx>
        <c:axId val="750581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5056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</a:t>
            </a:r>
            <a:endParaRPr lang="zh-CN" alt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201371036846615"/>
          <c:y val="0.223481781376518"/>
          <c:w val="0.962296486718081"/>
          <c:h val="0.476113360323887"/>
        </c:manualLayout>
      </c:layout>
      <c:lineChart>
        <c:grouping val="standard"/>
        <c:varyColors val="0"/>
        <c:ser>
          <c:idx val="1"/>
          <c:order val="1"/>
          <c:tx>
            <c:strRef>
              <c:f>"极差"</c:f>
              <c:strCache>
                <c:ptCount val="1"/>
                <c:pt idx="0">
                  <c:v>极差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'1A'!$I$9:$I$19</c:f>
              <c:numCache>
                <c:formatCode>0.000_ </c:formatCode>
                <c:ptCount val="11"/>
                <c:pt idx="0">
                  <c:v>0.0199999999999996</c:v>
                </c:pt>
                <c:pt idx="1">
                  <c:v>0.00999999999999979</c:v>
                </c:pt>
                <c:pt idx="2">
                  <c:v>0.00999999999999979</c:v>
                </c:pt>
                <c:pt idx="3">
                  <c:v>0.0199999999999996</c:v>
                </c:pt>
                <c:pt idx="4">
                  <c:v>0.0199999999999996</c:v>
                </c:pt>
                <c:pt idx="5">
                  <c:v>0.0199999999999996</c:v>
                </c:pt>
                <c:pt idx="6">
                  <c:v>0.00999999999999979</c:v>
                </c:pt>
                <c:pt idx="7">
                  <c:v>0</c:v>
                </c:pt>
                <c:pt idx="8">
                  <c:v>0.00999999999999979</c:v>
                </c:pt>
                <c:pt idx="9">
                  <c:v>0.00999999999999979</c:v>
                </c:pt>
                <c:pt idx="10">
                  <c:v>0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'1A'!$I$9:$I$19</c:f>
              <c:numCache>
                <c:formatCode>0.000_ </c:formatCode>
                <c:ptCount val="11"/>
                <c:pt idx="0">
                  <c:v>0.0199999999999996</c:v>
                </c:pt>
                <c:pt idx="1">
                  <c:v>0.00999999999999979</c:v>
                </c:pt>
                <c:pt idx="2">
                  <c:v>0.00999999999999979</c:v>
                </c:pt>
                <c:pt idx="3">
                  <c:v>0.0199999999999996</c:v>
                </c:pt>
                <c:pt idx="4">
                  <c:v>0.0199999999999996</c:v>
                </c:pt>
                <c:pt idx="5">
                  <c:v>0.0199999999999996</c:v>
                </c:pt>
                <c:pt idx="6">
                  <c:v>0.00999999999999979</c:v>
                </c:pt>
                <c:pt idx="7">
                  <c:v>0</c:v>
                </c:pt>
                <c:pt idx="8">
                  <c:v>0.00999999999999979</c:v>
                </c:pt>
                <c:pt idx="9">
                  <c:v>0.00999999999999979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6045696"/>
        <c:axId val="76072064"/>
      </c:lineChart>
      <c:catAx>
        <c:axId val="760456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6072064"/>
        <c:crosses val="autoZero"/>
        <c:auto val="1"/>
        <c:lblAlgn val="ctr"/>
        <c:lblOffset val="100"/>
        <c:noMultiLvlLbl val="0"/>
      </c:catAx>
      <c:valAx>
        <c:axId val="76072064"/>
        <c:scaling>
          <c:orientation val="minMax"/>
          <c:max val="0.029"/>
        </c:scaling>
        <c:delete val="0"/>
        <c:axPos val="l"/>
        <c:numFmt formatCode="0.000_ 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6045696"/>
        <c:crosses val="autoZero"/>
        <c:crossBetween val="between"/>
      </c:valAx>
    </c:plotArea>
    <c:legend>
      <c:legendPos val="t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均值</a:t>
            </a:r>
            <a:endParaRPr lang="zh-CN" alt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720068906115418"/>
          <c:y val="0.20884109916368"/>
          <c:w val="0.917484926787252"/>
          <c:h val="0.551732377538829"/>
        </c:manualLayout>
      </c:layout>
      <c:lineChart>
        <c:grouping val="standard"/>
        <c:varyColors val="0"/>
        <c:ser>
          <c:idx val="1"/>
          <c:order val="0"/>
          <c:tx>
            <c:strRef>
              <c:f>"均值"</c:f>
              <c:strCache>
                <c:ptCount val="1"/>
                <c:pt idx="0">
                  <c:v>均值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val>
            <c:numRef>
              <c:f>'1A'!$H$9:$H$19</c:f>
              <c:numCache>
                <c:formatCode>0.000_ </c:formatCode>
                <c:ptCount val="11"/>
                <c:pt idx="0">
                  <c:v>5.002</c:v>
                </c:pt>
                <c:pt idx="1">
                  <c:v>4.994</c:v>
                </c:pt>
                <c:pt idx="2">
                  <c:v>5.002</c:v>
                </c:pt>
                <c:pt idx="3">
                  <c:v>5</c:v>
                </c:pt>
                <c:pt idx="4">
                  <c:v>5.002</c:v>
                </c:pt>
                <c:pt idx="5">
                  <c:v>5.002</c:v>
                </c:pt>
                <c:pt idx="6">
                  <c:v>4.998</c:v>
                </c:pt>
                <c:pt idx="7">
                  <c:v>5</c:v>
                </c:pt>
                <c:pt idx="8">
                  <c:v>5.002</c:v>
                </c:pt>
                <c:pt idx="9">
                  <c:v>4.998</c:v>
                </c:pt>
                <c:pt idx="10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6621312"/>
        <c:axId val="76622848"/>
      </c:lineChart>
      <c:catAx>
        <c:axId val="766213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6622848"/>
        <c:crosses val="autoZero"/>
        <c:auto val="1"/>
        <c:lblAlgn val="ctr"/>
        <c:lblOffset val="100"/>
        <c:noMultiLvlLbl val="0"/>
      </c:catAx>
      <c:valAx>
        <c:axId val="76622848"/>
        <c:scaling>
          <c:orientation val="minMax"/>
          <c:max val="5.011"/>
        </c:scaling>
        <c:delete val="0"/>
        <c:axPos val="l"/>
        <c:majorGridlines/>
        <c:numFmt formatCode="0.000_ 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6621312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png"/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24</xdr:row>
      <xdr:rowOff>47625</xdr:rowOff>
    </xdr:from>
    <xdr:to>
      <xdr:col>5</xdr:col>
      <xdr:colOff>561975</xdr:colOff>
      <xdr:row>24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790950" y="703453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31</xdr:row>
      <xdr:rowOff>47625</xdr:rowOff>
    </xdr:from>
    <xdr:to>
      <xdr:col>2</xdr:col>
      <xdr:colOff>390525</xdr:colOff>
      <xdr:row>31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619250" y="977074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8</xdr:col>
      <xdr:colOff>598805</xdr:colOff>
      <xdr:row>37</xdr:row>
      <xdr:rowOff>9525</xdr:rowOff>
    </xdr:to>
    <xdr:graphicFrame>
      <xdr:nvGraphicFramePr>
        <xdr:cNvPr id="19691" name="图表 11"/>
        <xdr:cNvGraphicFramePr>
          <a:graphicFrameLocks noChangeAspect="1"/>
        </xdr:cNvGraphicFramePr>
      </xdr:nvGraphicFramePr>
      <xdr:xfrm>
        <a:off x="0" y="12637770"/>
        <a:ext cx="589470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37</xdr:row>
      <xdr:rowOff>0</xdr:rowOff>
    </xdr:from>
    <xdr:to>
      <xdr:col>9</xdr:col>
      <xdr:colOff>9525</xdr:colOff>
      <xdr:row>37</xdr:row>
      <xdr:rowOff>9525</xdr:rowOff>
    </xdr:to>
    <xdr:graphicFrame>
      <xdr:nvGraphicFramePr>
        <xdr:cNvPr id="19692" name="图表 12"/>
        <xdr:cNvGraphicFramePr>
          <a:graphicFrameLocks noChangeAspect="1"/>
        </xdr:cNvGraphicFramePr>
      </xdr:nvGraphicFramePr>
      <xdr:xfrm>
        <a:off x="19050" y="12637770"/>
        <a:ext cx="58864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6</xdr:row>
          <xdr:rowOff>85725</xdr:rowOff>
        </xdr:from>
        <xdr:to>
          <xdr:col>7</xdr:col>
          <xdr:colOff>438150</xdr:colOff>
          <xdr:row>7</xdr:row>
          <xdr:rowOff>95250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4905375" y="2038350"/>
              <a:ext cx="2286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24</xdr:row>
          <xdr:rowOff>0</xdr:rowOff>
        </xdr:from>
        <xdr:to>
          <xdr:col>0</xdr:col>
          <xdr:colOff>733425</xdr:colOff>
          <xdr:row>25</xdr:row>
          <xdr:rowOff>19050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457200" y="6986905"/>
              <a:ext cx="276225" cy="297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27</xdr:row>
          <xdr:rowOff>19050</xdr:rowOff>
        </xdr:from>
        <xdr:to>
          <xdr:col>2</xdr:col>
          <xdr:colOff>390525</xdr:colOff>
          <xdr:row>28</xdr:row>
          <xdr:rowOff>28575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666875" y="8132445"/>
              <a:ext cx="266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28</xdr:row>
          <xdr:rowOff>95250</xdr:rowOff>
        </xdr:from>
        <xdr:to>
          <xdr:col>3</xdr:col>
          <xdr:colOff>19050</xdr:colOff>
          <xdr:row>28</xdr:row>
          <xdr:rowOff>457200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600200" y="8503920"/>
              <a:ext cx="561975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29</xdr:row>
          <xdr:rowOff>47625</xdr:rowOff>
        </xdr:from>
        <xdr:to>
          <xdr:col>3</xdr:col>
          <xdr:colOff>19050</xdr:colOff>
          <xdr:row>30</xdr:row>
          <xdr:rowOff>9525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600200" y="8923020"/>
              <a:ext cx="5619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114300</xdr:rowOff>
        </xdr:from>
        <xdr:to>
          <xdr:col>2</xdr:col>
          <xdr:colOff>428625</xdr:colOff>
          <xdr:row>33</xdr:row>
          <xdr:rowOff>0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581150" y="10161270"/>
              <a:ext cx="39052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26</xdr:row>
          <xdr:rowOff>95250</xdr:rowOff>
        </xdr:from>
        <xdr:to>
          <xdr:col>0</xdr:col>
          <xdr:colOff>685800</xdr:colOff>
          <xdr:row>26</xdr:row>
          <xdr:rowOff>438150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33400" y="7732395"/>
              <a:ext cx="1524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33</xdr:row>
          <xdr:rowOff>57150</xdr:rowOff>
        </xdr:from>
        <xdr:to>
          <xdr:col>2</xdr:col>
          <xdr:colOff>552450</xdr:colOff>
          <xdr:row>33</xdr:row>
          <xdr:rowOff>361950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590675" y="10494645"/>
              <a:ext cx="5048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287020</xdr:colOff>
      <xdr:row>36</xdr:row>
      <xdr:rowOff>226695</xdr:rowOff>
    </xdr:from>
    <xdr:to>
      <xdr:col>7</xdr:col>
      <xdr:colOff>123825</xdr:colOff>
      <xdr:row>37</xdr:row>
      <xdr:rowOff>147955</xdr:rowOff>
    </xdr:to>
    <xdr:pic>
      <xdr:nvPicPr>
        <xdr:cNvPr id="2" name="图片 1" descr="d70fd107bb0a1c276f3df760b0417e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82695" y="12235815"/>
          <a:ext cx="1036955" cy="549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394970</xdr:colOff>
      <xdr:row>16</xdr:row>
      <xdr:rowOff>213995</xdr:rowOff>
    </xdr:from>
    <xdr:to>
      <xdr:col>11</xdr:col>
      <xdr:colOff>19050</xdr:colOff>
      <xdr:row>29</xdr:row>
      <xdr:rowOff>38100</xdr:rowOff>
    </xdr:to>
    <xdr:graphicFrame>
      <xdr:nvGraphicFramePr>
        <xdr:cNvPr id="8" name="图表 7"/>
        <xdr:cNvGraphicFramePr/>
      </xdr:nvGraphicFramePr>
      <xdr:xfrm>
        <a:off x="394970" y="3862070"/>
        <a:ext cx="7167880" cy="25673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466725</xdr:colOff>
      <xdr:row>3</xdr:row>
      <xdr:rowOff>4445</xdr:rowOff>
    </xdr:from>
    <xdr:to>
      <xdr:col>11</xdr:col>
      <xdr:colOff>295275</xdr:colOff>
      <xdr:row>16</xdr:row>
      <xdr:rowOff>61595</xdr:rowOff>
    </xdr:to>
    <xdr:graphicFrame>
      <xdr:nvGraphicFramePr>
        <xdr:cNvPr id="7" name="图表 6"/>
        <xdr:cNvGraphicFramePr/>
      </xdr:nvGraphicFramePr>
      <xdr:xfrm>
        <a:off x="466725" y="1052195"/>
        <a:ext cx="7372350" cy="26574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290195</xdr:colOff>
      <xdr:row>6</xdr:row>
      <xdr:rowOff>142875</xdr:rowOff>
    </xdr:from>
    <xdr:to>
      <xdr:col>12</xdr:col>
      <xdr:colOff>356870</xdr:colOff>
      <xdr:row>6</xdr:row>
      <xdr:rowOff>142875</xdr:rowOff>
    </xdr:to>
    <xdr:sp>
      <xdr:nvSpPr>
        <xdr:cNvPr id="20612" name="Line 132"/>
        <xdr:cNvSpPr>
          <a:spLocks noChangeShapeType="1"/>
        </xdr:cNvSpPr>
      </xdr:nvSpPr>
      <xdr:spPr>
        <a:xfrm>
          <a:off x="975995" y="179070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262255</xdr:colOff>
      <xdr:row>10</xdr:row>
      <xdr:rowOff>38100</xdr:rowOff>
    </xdr:from>
    <xdr:to>
      <xdr:col>11</xdr:col>
      <xdr:colOff>372745</xdr:colOff>
      <xdr:row>10</xdr:row>
      <xdr:rowOff>67310</xdr:rowOff>
    </xdr:to>
    <xdr:sp>
      <xdr:nvSpPr>
        <xdr:cNvPr id="20613" name="Line 133"/>
        <xdr:cNvSpPr>
          <a:spLocks noChangeShapeType="1"/>
        </xdr:cNvSpPr>
      </xdr:nvSpPr>
      <xdr:spPr>
        <a:xfrm>
          <a:off x="948055" y="2486025"/>
          <a:ext cx="6968490" cy="2921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218440</xdr:colOff>
      <xdr:row>8</xdr:row>
      <xdr:rowOff>104775</xdr:rowOff>
    </xdr:from>
    <xdr:to>
      <xdr:col>12</xdr:col>
      <xdr:colOff>313690</xdr:colOff>
      <xdr:row>8</xdr:row>
      <xdr:rowOff>104775</xdr:rowOff>
    </xdr:to>
    <xdr:sp>
      <xdr:nvSpPr>
        <xdr:cNvPr id="20614" name="Line 134"/>
        <xdr:cNvSpPr>
          <a:spLocks noChangeShapeType="1"/>
        </xdr:cNvSpPr>
      </xdr:nvSpPr>
      <xdr:spPr>
        <a:xfrm>
          <a:off x="904240" y="2152650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633095</xdr:colOff>
      <xdr:row>20</xdr:row>
      <xdr:rowOff>13970</xdr:rowOff>
    </xdr:from>
    <xdr:to>
      <xdr:col>12</xdr:col>
      <xdr:colOff>13970</xdr:colOff>
      <xdr:row>20</xdr:row>
      <xdr:rowOff>13970</xdr:rowOff>
    </xdr:to>
    <xdr:sp>
      <xdr:nvSpPr>
        <xdr:cNvPr id="9" name="Line 132"/>
        <xdr:cNvSpPr>
          <a:spLocks noChangeShapeType="1"/>
        </xdr:cNvSpPr>
      </xdr:nvSpPr>
      <xdr:spPr>
        <a:xfrm>
          <a:off x="633095" y="460502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0</xdr:col>
      <xdr:colOff>647700</xdr:colOff>
      <xdr:row>22</xdr:row>
      <xdr:rowOff>94615</xdr:rowOff>
    </xdr:from>
    <xdr:to>
      <xdr:col>12</xdr:col>
      <xdr:colOff>28575</xdr:colOff>
      <xdr:row>22</xdr:row>
      <xdr:rowOff>94615</xdr:rowOff>
    </xdr:to>
    <xdr:sp>
      <xdr:nvSpPr>
        <xdr:cNvPr id="11" name="Line 132"/>
        <xdr:cNvSpPr>
          <a:spLocks noChangeShapeType="1"/>
        </xdr:cNvSpPr>
      </xdr:nvSpPr>
      <xdr:spPr>
        <a:xfrm>
          <a:off x="647700" y="508571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37"/>
  <sheetViews>
    <sheetView topLeftCell="A28" workbookViewId="0">
      <selection activeCell="K9" sqref="K9"/>
    </sheetView>
  </sheetViews>
  <sheetFormatPr defaultColWidth="9" defaultRowHeight="15.75"/>
  <cols>
    <col min="1" max="1" width="10" style="1" customWidth="1"/>
    <col min="2" max="2" width="10.25" style="1" customWidth="1"/>
    <col min="3" max="3" width="7.875" style="1" customWidth="1"/>
    <col min="4" max="4" width="9.875" style="1" customWidth="1"/>
    <col min="5" max="9" width="7.875" style="1" customWidth="1"/>
    <col min="10" max="16384" width="9" style="1"/>
  </cols>
  <sheetData>
    <row r="1" ht="21.75" customHeight="1" spans="1:9">
      <c r="A1" s="8"/>
      <c r="B1" s="8"/>
      <c r="C1" s="8"/>
      <c r="D1" s="8"/>
      <c r="E1" s="8"/>
      <c r="F1" s="8"/>
      <c r="G1" s="8"/>
      <c r="H1" s="8"/>
      <c r="I1" s="8"/>
    </row>
    <row r="2" ht="29.25" customHeight="1" spans="1:9">
      <c r="A2" s="9" t="s">
        <v>0</v>
      </c>
      <c r="B2" s="10"/>
      <c r="C2" s="10"/>
      <c r="D2" s="10"/>
      <c r="E2" s="10"/>
      <c r="F2" s="10"/>
      <c r="G2" s="10"/>
      <c r="H2" s="10"/>
      <c r="I2" s="10"/>
    </row>
    <row r="3" ht="24" customHeight="1" spans="1:9">
      <c r="A3" s="11" t="s">
        <v>1</v>
      </c>
      <c r="B3" s="11"/>
      <c r="C3" s="11"/>
      <c r="D3" s="11"/>
      <c r="E3" s="11"/>
      <c r="F3" s="12"/>
      <c r="G3" s="13"/>
      <c r="H3" s="13"/>
      <c r="I3" s="13"/>
    </row>
    <row r="4" ht="24" customHeight="1" spans="1:9">
      <c r="A4" s="11" t="s">
        <v>2</v>
      </c>
      <c r="B4" s="11"/>
      <c r="C4" s="11"/>
      <c r="D4" s="11"/>
      <c r="E4" s="11"/>
      <c r="F4" s="11"/>
      <c r="G4" s="11"/>
      <c r="H4" s="11"/>
      <c r="I4" s="11"/>
    </row>
    <row r="5" ht="30.75" customHeight="1" spans="1:9">
      <c r="A5" s="14" t="s">
        <v>3</v>
      </c>
      <c r="B5" s="11"/>
      <c r="C5" s="11"/>
      <c r="D5" s="11"/>
      <c r="E5" s="11"/>
      <c r="F5" s="11"/>
      <c r="G5" s="11"/>
      <c r="H5" s="11"/>
      <c r="I5" s="11"/>
    </row>
    <row r="6" ht="24" customHeight="1" spans="1:9">
      <c r="A6" s="15" t="s">
        <v>4</v>
      </c>
      <c r="B6" s="16"/>
      <c r="C6" s="16"/>
      <c r="D6" s="16"/>
      <c r="E6" s="16"/>
      <c r="F6" s="16"/>
      <c r="G6" s="16"/>
      <c r="H6" s="13"/>
      <c r="I6" s="13"/>
    </row>
    <row r="7" ht="23.25" customHeight="1" spans="1:9">
      <c r="A7" s="17" t="s">
        <v>5</v>
      </c>
      <c r="B7" s="18" t="s">
        <v>6</v>
      </c>
      <c r="C7" s="18" t="s">
        <v>7</v>
      </c>
      <c r="D7" s="18"/>
      <c r="E7" s="18"/>
      <c r="F7" s="18"/>
      <c r="G7" s="18"/>
      <c r="H7" s="19"/>
      <c r="I7" s="64" t="s">
        <v>8</v>
      </c>
    </row>
    <row r="8" ht="21.95" customHeight="1" spans="1:9">
      <c r="A8" s="20"/>
      <c r="B8" s="21" t="s">
        <v>9</v>
      </c>
      <c r="C8" s="22" t="s">
        <v>10</v>
      </c>
      <c r="D8" s="22" t="s">
        <v>11</v>
      </c>
      <c r="E8" s="22" t="s">
        <v>12</v>
      </c>
      <c r="F8" s="22" t="s">
        <v>13</v>
      </c>
      <c r="G8" s="22" t="s">
        <v>14</v>
      </c>
      <c r="H8" s="23"/>
      <c r="I8" s="65"/>
    </row>
    <row r="9" s="6" customFormat="1" ht="21.95" customHeight="1" spans="1:12">
      <c r="A9" s="24">
        <v>1</v>
      </c>
      <c r="B9" s="25" t="s">
        <v>15</v>
      </c>
      <c r="C9" s="26">
        <v>5</v>
      </c>
      <c r="D9" s="26">
        <v>4.99</v>
      </c>
      <c r="E9" s="26">
        <v>5.01</v>
      </c>
      <c r="F9" s="26">
        <v>5.01</v>
      </c>
      <c r="G9" s="26">
        <v>5</v>
      </c>
      <c r="H9" s="27">
        <f>SUM(C9:G9)/5</f>
        <v>5.002</v>
      </c>
      <c r="I9" s="66">
        <f>MAX(C9:G9)-MIN(C9:G9)</f>
        <v>0.0199999999999996</v>
      </c>
      <c r="K9" s="67"/>
      <c r="L9" s="68"/>
    </row>
    <row r="10" s="6" customFormat="1" ht="21.95" customHeight="1" spans="1:12">
      <c r="A10" s="24">
        <v>2</v>
      </c>
      <c r="B10" s="25" t="s">
        <v>16</v>
      </c>
      <c r="C10" s="26">
        <v>4.99</v>
      </c>
      <c r="D10" s="26">
        <v>5</v>
      </c>
      <c r="E10" s="26">
        <v>4.99</v>
      </c>
      <c r="F10" s="26">
        <v>4.99</v>
      </c>
      <c r="G10" s="26">
        <v>5</v>
      </c>
      <c r="H10" s="27">
        <f t="shared" ref="H10:H19" si="0">SUM(C10:G10)/5</f>
        <v>4.994</v>
      </c>
      <c r="I10" s="66">
        <f t="shared" ref="I10:I19" si="1">MAX(C10:G10)-MIN(C10:G10)</f>
        <v>0.00999999999999979</v>
      </c>
      <c r="K10" s="67"/>
      <c r="L10" s="68"/>
    </row>
    <row r="11" s="6" customFormat="1" ht="21.95" customHeight="1" spans="1:12">
      <c r="A11" s="24">
        <v>3</v>
      </c>
      <c r="B11" s="25" t="s">
        <v>17</v>
      </c>
      <c r="C11" s="26">
        <v>5</v>
      </c>
      <c r="D11" s="26">
        <v>5</v>
      </c>
      <c r="E11" s="26">
        <v>5</v>
      </c>
      <c r="F11" s="26">
        <v>5.01</v>
      </c>
      <c r="G11" s="26">
        <v>5</v>
      </c>
      <c r="H11" s="27">
        <f t="shared" si="0"/>
        <v>5.002</v>
      </c>
      <c r="I11" s="66">
        <f t="shared" si="1"/>
        <v>0.00999999999999979</v>
      </c>
      <c r="K11" s="67"/>
      <c r="L11" s="68"/>
    </row>
    <row r="12" s="6" customFormat="1" ht="21.95" customHeight="1" spans="1:12">
      <c r="A12" s="24">
        <v>4</v>
      </c>
      <c r="B12" s="25" t="s">
        <v>18</v>
      </c>
      <c r="C12" s="26">
        <v>4.99</v>
      </c>
      <c r="D12" s="26">
        <v>4.99</v>
      </c>
      <c r="E12" s="26">
        <v>5</v>
      </c>
      <c r="F12" s="26">
        <v>5.01</v>
      </c>
      <c r="G12" s="26">
        <v>5.01</v>
      </c>
      <c r="H12" s="27">
        <f t="shared" si="0"/>
        <v>5</v>
      </c>
      <c r="I12" s="66">
        <f t="shared" si="1"/>
        <v>0.0199999999999996</v>
      </c>
      <c r="K12" s="67" t="s">
        <v>19</v>
      </c>
      <c r="L12" s="68" t="s">
        <v>20</v>
      </c>
    </row>
    <row r="13" s="6" customFormat="1" ht="21.95" customHeight="1" spans="1:12">
      <c r="A13" s="28">
        <v>5</v>
      </c>
      <c r="B13" s="25" t="s">
        <v>21</v>
      </c>
      <c r="C13" s="26">
        <v>5</v>
      </c>
      <c r="D13" s="26">
        <v>4.99</v>
      </c>
      <c r="E13" s="26">
        <v>5.01</v>
      </c>
      <c r="F13" s="26">
        <v>5.01</v>
      </c>
      <c r="G13" s="26">
        <v>5</v>
      </c>
      <c r="H13" s="27">
        <f t="shared" si="0"/>
        <v>5.002</v>
      </c>
      <c r="I13" s="66">
        <f t="shared" si="1"/>
        <v>0.0199999999999996</v>
      </c>
      <c r="K13" s="67"/>
      <c r="L13" s="68"/>
    </row>
    <row r="14" s="6" customFormat="1" ht="21.95" customHeight="1" spans="1:12">
      <c r="A14" s="28">
        <v>6</v>
      </c>
      <c r="B14" s="25" t="s">
        <v>22</v>
      </c>
      <c r="C14" s="26">
        <v>5.01</v>
      </c>
      <c r="D14" s="26">
        <v>5</v>
      </c>
      <c r="E14" s="26">
        <v>4.99</v>
      </c>
      <c r="F14" s="26">
        <v>5</v>
      </c>
      <c r="G14" s="26">
        <v>5.01</v>
      </c>
      <c r="H14" s="27">
        <f t="shared" si="0"/>
        <v>5.002</v>
      </c>
      <c r="I14" s="66">
        <f t="shared" si="1"/>
        <v>0.0199999999999996</v>
      </c>
      <c r="K14" s="67"/>
      <c r="L14" s="68"/>
    </row>
    <row r="15" s="6" customFormat="1" ht="21.95" customHeight="1" spans="1:12">
      <c r="A15" s="28">
        <v>7</v>
      </c>
      <c r="B15" s="25" t="s">
        <v>23</v>
      </c>
      <c r="C15" s="26">
        <v>4.99</v>
      </c>
      <c r="D15" s="26">
        <v>5</v>
      </c>
      <c r="E15" s="26">
        <v>5</v>
      </c>
      <c r="F15" s="26">
        <v>5</v>
      </c>
      <c r="G15" s="26">
        <v>5</v>
      </c>
      <c r="H15" s="27">
        <f t="shared" si="0"/>
        <v>4.998</v>
      </c>
      <c r="I15" s="66">
        <f t="shared" si="1"/>
        <v>0.00999999999999979</v>
      </c>
      <c r="K15" s="67" t="s">
        <v>24</v>
      </c>
      <c r="L15" s="68"/>
    </row>
    <row r="16" s="6" customFormat="1" ht="21.95" customHeight="1" spans="1:12">
      <c r="A16" s="28">
        <v>8</v>
      </c>
      <c r="B16" s="25" t="s">
        <v>25</v>
      </c>
      <c r="C16" s="26">
        <v>5</v>
      </c>
      <c r="D16" s="26">
        <v>5</v>
      </c>
      <c r="E16" s="26">
        <v>5</v>
      </c>
      <c r="F16" s="26">
        <v>5</v>
      </c>
      <c r="G16" s="26">
        <v>5</v>
      </c>
      <c r="H16" s="27">
        <f t="shared" si="0"/>
        <v>5</v>
      </c>
      <c r="I16" s="66">
        <f t="shared" si="1"/>
        <v>0</v>
      </c>
      <c r="K16" s="67"/>
      <c r="L16" s="69"/>
    </row>
    <row r="17" s="6" customFormat="1" ht="21.95" customHeight="1" spans="1:12">
      <c r="A17" s="28">
        <v>9</v>
      </c>
      <c r="B17" s="25" t="s">
        <v>26</v>
      </c>
      <c r="C17" s="26">
        <v>5</v>
      </c>
      <c r="D17" s="26">
        <v>5</v>
      </c>
      <c r="E17" s="26">
        <v>5</v>
      </c>
      <c r="F17" s="26">
        <v>5.01</v>
      </c>
      <c r="G17" s="26">
        <v>5</v>
      </c>
      <c r="H17" s="27">
        <f t="shared" si="0"/>
        <v>5.002</v>
      </c>
      <c r="I17" s="66">
        <f t="shared" si="1"/>
        <v>0.00999999999999979</v>
      </c>
      <c r="K17" s="67"/>
      <c r="L17" s="68"/>
    </row>
    <row r="18" s="6" customFormat="1" ht="21.95" customHeight="1" spans="1:12">
      <c r="A18" s="28">
        <v>10</v>
      </c>
      <c r="B18" s="25" t="s">
        <v>27</v>
      </c>
      <c r="C18" s="26">
        <v>5</v>
      </c>
      <c r="D18" s="26">
        <v>5</v>
      </c>
      <c r="E18" s="26">
        <v>5</v>
      </c>
      <c r="F18" s="26">
        <v>5</v>
      </c>
      <c r="G18" s="26">
        <v>4.99</v>
      </c>
      <c r="H18" s="27">
        <f t="shared" si="0"/>
        <v>4.998</v>
      </c>
      <c r="I18" s="66">
        <f t="shared" si="1"/>
        <v>0.00999999999999979</v>
      </c>
      <c r="K18" s="67"/>
      <c r="L18" s="68"/>
    </row>
    <row r="19" s="6" customFormat="1" ht="21.95" customHeight="1" spans="1:12">
      <c r="A19" s="28">
        <v>11</v>
      </c>
      <c r="B19" s="25" t="s">
        <v>28</v>
      </c>
      <c r="C19" s="26">
        <v>5</v>
      </c>
      <c r="D19" s="26">
        <v>5</v>
      </c>
      <c r="E19" s="26">
        <v>5</v>
      </c>
      <c r="F19" s="26">
        <v>5</v>
      </c>
      <c r="G19" s="26">
        <v>5</v>
      </c>
      <c r="H19" s="27">
        <f t="shared" si="0"/>
        <v>5</v>
      </c>
      <c r="I19" s="66">
        <f t="shared" si="1"/>
        <v>0</v>
      </c>
      <c r="K19" s="67"/>
      <c r="L19" s="68"/>
    </row>
    <row r="20" s="6" customFormat="1" ht="21.95" customHeight="1" spans="1:12">
      <c r="A20" s="28"/>
      <c r="B20" s="29"/>
      <c r="C20" s="28"/>
      <c r="D20" s="28"/>
      <c r="E20" s="28"/>
      <c r="F20" s="28"/>
      <c r="G20" s="28"/>
      <c r="H20" s="30"/>
      <c r="I20" s="70"/>
      <c r="K20" s="67"/>
      <c r="L20" s="68"/>
    </row>
    <row r="21" s="6" customFormat="1" ht="21.95" customHeight="1" spans="1:12">
      <c r="A21" s="28"/>
      <c r="B21" s="29"/>
      <c r="C21" s="28"/>
      <c r="D21" s="28"/>
      <c r="E21" s="28"/>
      <c r="F21" s="28"/>
      <c r="G21" s="28"/>
      <c r="H21" s="30"/>
      <c r="I21" s="71"/>
      <c r="K21" s="67"/>
      <c r="L21" s="68"/>
    </row>
    <row r="22" s="6" customFormat="1" ht="21.95" customHeight="1" spans="1:12">
      <c r="A22" s="28"/>
      <c r="B22" s="29"/>
      <c r="C22" s="28"/>
      <c r="D22" s="28"/>
      <c r="E22" s="28"/>
      <c r="F22" s="28"/>
      <c r="G22" s="28"/>
      <c r="H22" s="30"/>
      <c r="I22" s="70"/>
      <c r="K22" s="67"/>
      <c r="L22" s="68"/>
    </row>
    <row r="23" s="6" customFormat="1" ht="21.95" customHeight="1" spans="1:12">
      <c r="A23" s="28"/>
      <c r="B23" s="29"/>
      <c r="C23" s="28"/>
      <c r="D23" s="28"/>
      <c r="E23" s="28"/>
      <c r="F23" s="28"/>
      <c r="G23" s="28"/>
      <c r="H23" s="30"/>
      <c r="I23" s="70"/>
      <c r="K23" s="67"/>
      <c r="L23" s="68"/>
    </row>
    <row r="24" s="6" customFormat="1" ht="21.95" customHeight="1" spans="1:12">
      <c r="A24" s="28"/>
      <c r="B24" s="29"/>
      <c r="C24" s="28"/>
      <c r="D24" s="28"/>
      <c r="E24" s="28"/>
      <c r="F24" s="28"/>
      <c r="G24" s="28"/>
      <c r="H24" s="30"/>
      <c r="I24" s="71"/>
      <c r="K24" s="67"/>
      <c r="L24" s="68"/>
    </row>
    <row r="25" s="6" customFormat="1" ht="21.95" customHeight="1" spans="1:9">
      <c r="A25" s="31"/>
      <c r="B25" s="32">
        <f>AVERAGE(H9:H19)</f>
        <v>5</v>
      </c>
      <c r="C25" s="33"/>
      <c r="D25" s="33"/>
      <c r="E25" s="33"/>
      <c r="F25" s="34"/>
      <c r="G25" s="35">
        <f>AVERAGE(I9:I19)</f>
        <v>0.0118181818181816</v>
      </c>
      <c r="H25" s="36"/>
      <c r="I25" s="72"/>
    </row>
    <row r="26" s="6" customFormat="1" ht="29.25" customHeight="1" spans="1:9">
      <c r="A26" s="37" t="s">
        <v>29</v>
      </c>
      <c r="B26" s="38"/>
      <c r="C26" s="39" t="s">
        <v>30</v>
      </c>
      <c r="D26" s="40">
        <v>0.577</v>
      </c>
      <c r="E26" s="39" t="s">
        <v>31</v>
      </c>
      <c r="F26" s="40">
        <v>2.115</v>
      </c>
      <c r="G26" s="39" t="s">
        <v>32</v>
      </c>
      <c r="H26" s="40">
        <v>0</v>
      </c>
      <c r="I26" s="73"/>
    </row>
    <row r="27" ht="37.5" customHeight="1" spans="1:9">
      <c r="A27" s="41"/>
      <c r="B27" s="42" t="s">
        <v>33</v>
      </c>
      <c r="C27" s="43"/>
      <c r="D27" s="6"/>
      <c r="E27" s="6"/>
      <c r="F27" s="6"/>
      <c r="G27" s="6"/>
      <c r="H27" s="6"/>
      <c r="I27" s="6"/>
    </row>
    <row r="28" ht="23.25" customHeight="1" spans="1:9">
      <c r="A28" s="44" t="s">
        <v>34</v>
      </c>
      <c r="B28" s="45" t="s">
        <v>35</v>
      </c>
      <c r="C28" s="46"/>
      <c r="D28" s="35">
        <f>SUM(B25)</f>
        <v>5</v>
      </c>
      <c r="E28" s="47"/>
      <c r="F28" s="6"/>
      <c r="G28" s="6"/>
      <c r="H28" s="6"/>
      <c r="I28" s="6"/>
    </row>
    <row r="29" ht="36.75" customHeight="1" spans="1:9">
      <c r="A29" s="44" t="s">
        <v>36</v>
      </c>
      <c r="B29" s="45" t="s">
        <v>37</v>
      </c>
      <c r="C29" s="46"/>
      <c r="D29" s="48">
        <f>SUM(D28+D26*G25)</f>
        <v>5.00681909090909</v>
      </c>
      <c r="E29" s="47"/>
      <c r="F29" s="49"/>
      <c r="G29" s="49"/>
      <c r="H29" s="50"/>
      <c r="I29" s="50"/>
    </row>
    <row r="30" ht="27" customHeight="1" spans="1:9">
      <c r="A30" s="44" t="s">
        <v>38</v>
      </c>
      <c r="B30" s="45" t="s">
        <v>39</v>
      </c>
      <c r="D30" s="48">
        <f>SUM(B25-D26*G25)</f>
        <v>4.99318090909091</v>
      </c>
      <c r="E30" s="47"/>
      <c r="F30" s="51"/>
      <c r="G30" s="51"/>
      <c r="H30" s="51"/>
      <c r="I30" s="6"/>
    </row>
    <row r="31" ht="39.75" customHeight="1" spans="1:9">
      <c r="A31" s="52" t="s">
        <v>8</v>
      </c>
      <c r="B31" s="53" t="s">
        <v>33</v>
      </c>
      <c r="D31" s="54"/>
      <c r="E31" s="6"/>
      <c r="F31" s="6"/>
      <c r="G31" s="6"/>
      <c r="H31" s="6"/>
      <c r="I31" s="6"/>
    </row>
    <row r="32" ht="25.5" customHeight="1" spans="1:9">
      <c r="A32" s="55" t="s">
        <v>40</v>
      </c>
      <c r="B32" s="56" t="s">
        <v>41</v>
      </c>
      <c r="D32" s="57">
        <f>SUM(G25)</f>
        <v>0.0118181818181816</v>
      </c>
      <c r="E32" s="47"/>
      <c r="F32" s="6"/>
      <c r="G32" s="6"/>
      <c r="H32" s="6"/>
      <c r="I32" s="6"/>
    </row>
    <row r="33" ht="30.75" customHeight="1" spans="1:9">
      <c r="A33" s="44" t="s">
        <v>36</v>
      </c>
      <c r="B33" s="45" t="s">
        <v>37</v>
      </c>
      <c r="D33" s="57">
        <f>SUM(F26*G25)</f>
        <v>0.024995454545454</v>
      </c>
      <c r="E33" s="47"/>
      <c r="F33" s="58"/>
      <c r="G33" s="6"/>
      <c r="H33" s="50"/>
      <c r="I33" s="50"/>
    </row>
    <row r="34" ht="29.25" customHeight="1" spans="1:9">
      <c r="A34" s="44" t="s">
        <v>38</v>
      </c>
      <c r="B34" s="45" t="s">
        <v>39</v>
      </c>
      <c r="D34" s="59">
        <f>SUM(H26*G25)</f>
        <v>0</v>
      </c>
      <c r="E34" s="47"/>
      <c r="F34" s="6"/>
      <c r="G34" s="6"/>
      <c r="H34" s="50"/>
      <c r="I34" s="50"/>
    </row>
    <row r="35" ht="48" customHeight="1" spans="1:9">
      <c r="A35" s="60" t="s">
        <v>42</v>
      </c>
      <c r="B35" s="59"/>
      <c r="C35" s="59"/>
      <c r="D35" s="59"/>
      <c r="E35" s="59"/>
      <c r="F35" s="59"/>
      <c r="G35" s="59"/>
      <c r="H35" s="59"/>
      <c r="I35" s="59"/>
    </row>
    <row r="36" ht="46.5" customHeight="1" spans="1:9">
      <c r="A36" s="61" t="s">
        <v>43</v>
      </c>
      <c r="B36" s="62"/>
      <c r="C36" s="62"/>
      <c r="D36" s="62"/>
      <c r="E36" s="62"/>
      <c r="F36" s="62"/>
      <c r="G36" s="62"/>
      <c r="H36" s="62"/>
      <c r="I36" s="62"/>
    </row>
    <row r="37" ht="49.5" customHeight="1" spans="2:9">
      <c r="B37" s="63" t="s">
        <v>44</v>
      </c>
      <c r="C37" s="63"/>
      <c r="D37" s="63"/>
      <c r="E37" s="63"/>
      <c r="F37" s="63"/>
      <c r="G37" s="63"/>
      <c r="H37" s="63"/>
      <c r="I37" s="63"/>
    </row>
  </sheetData>
  <mergeCells count="17">
    <mergeCell ref="A1:I1"/>
    <mergeCell ref="A2:I2"/>
    <mergeCell ref="A3:F3"/>
    <mergeCell ref="A4:I4"/>
    <mergeCell ref="A5:I5"/>
    <mergeCell ref="C7:G7"/>
    <mergeCell ref="A26:B26"/>
    <mergeCell ref="B27:C27"/>
    <mergeCell ref="H29:I29"/>
    <mergeCell ref="H33:I33"/>
    <mergeCell ref="H34:I34"/>
    <mergeCell ref="A35:I35"/>
    <mergeCell ref="A36:I36"/>
    <mergeCell ref="B37:I37"/>
    <mergeCell ref="A7:A8"/>
    <mergeCell ref="H7:H8"/>
    <mergeCell ref="I7:I8"/>
  </mergeCells>
  <pageMargins left="0.904166666666667" right="0.747916666666667" top="0.984027777777778" bottom="0.707638888888889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209550</xdr:colOff>
                <xdr:row>6</xdr:row>
                <xdr:rowOff>85725</xdr:rowOff>
              </from>
              <to>
                <xdr:col>7</xdr:col>
                <xdr:colOff>438150</xdr:colOff>
                <xdr:row>7</xdr:row>
                <xdr:rowOff>95250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457200</xdr:colOff>
                <xdr:row>24</xdr:row>
                <xdr:rowOff>0</xdr:rowOff>
              </from>
              <to>
                <xdr:col>0</xdr:col>
                <xdr:colOff>733425</xdr:colOff>
                <xdr:row>25</xdr:row>
                <xdr:rowOff>19050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123825</xdr:colOff>
                <xdr:row>27</xdr:row>
                <xdr:rowOff>19050</xdr:rowOff>
              </from>
              <to>
                <xdr:col>2</xdr:col>
                <xdr:colOff>390525</xdr:colOff>
                <xdr:row>28</xdr:row>
                <xdr:rowOff>28575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57150</xdr:colOff>
                <xdr:row>28</xdr:row>
                <xdr:rowOff>95250</xdr:rowOff>
              </from>
              <to>
                <xdr:col>3</xdr:col>
                <xdr:colOff>19050</xdr:colOff>
                <xdr:row>28</xdr:row>
                <xdr:rowOff>457200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57150</xdr:colOff>
                <xdr:row>29</xdr:row>
                <xdr:rowOff>47625</xdr:rowOff>
              </from>
              <to>
                <xdr:col>3</xdr:col>
                <xdr:colOff>19050</xdr:colOff>
                <xdr:row>30</xdr:row>
                <xdr:rowOff>9525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38100</xdr:colOff>
                <xdr:row>32</xdr:row>
                <xdr:rowOff>114300</xdr:rowOff>
              </from>
              <to>
                <xdr:col>2</xdr:col>
                <xdr:colOff>428625</xdr:colOff>
                <xdr:row>33</xdr:row>
                <xdr:rowOff>0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533400</xdr:colOff>
                <xdr:row>26</xdr:row>
                <xdr:rowOff>95250</xdr:rowOff>
              </from>
              <to>
                <xdr:col>0</xdr:col>
                <xdr:colOff>685800</xdr:colOff>
                <xdr:row>26</xdr:row>
                <xdr:rowOff>438150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47625</xdr:colOff>
                <xdr:row>33</xdr:row>
                <xdr:rowOff>57150</xdr:rowOff>
              </from>
              <to>
                <xdr:col>2</xdr:col>
                <xdr:colOff>552450</xdr:colOff>
                <xdr:row>33</xdr:row>
                <xdr:rowOff>361950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7"/>
  <sheetViews>
    <sheetView tabSelected="1" topLeftCell="A13" workbookViewId="0">
      <selection activeCell="M23" sqref="M23"/>
    </sheetView>
  </sheetViews>
  <sheetFormatPr defaultColWidth="9" defaultRowHeight="15.75"/>
  <cols>
    <col min="12" max="12" width="6.25" customWidth="1"/>
    <col min="13" max="13" width="11.125" customWidth="1"/>
  </cols>
  <sheetData>
    <row r="1" ht="27.7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3" customHeight="1" spans="1:13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1.75" customHeight="1" spans="1:13">
      <c r="A3" s="3"/>
      <c r="B3" s="3"/>
      <c r="C3" s="3"/>
      <c r="D3" s="3"/>
      <c r="E3" s="4"/>
      <c r="F3" s="4"/>
      <c r="G3" s="4"/>
      <c r="H3" s="4"/>
      <c r="I3" s="3"/>
      <c r="J3" s="3"/>
      <c r="K3" s="3"/>
      <c r="L3" s="3"/>
      <c r="M3" s="3"/>
    </row>
    <row r="5" spans="13:13">
      <c r="M5" s="6"/>
    </row>
    <row r="7" spans="13:13">
      <c r="M7" s="1" t="s">
        <v>46</v>
      </c>
    </row>
    <row r="8" spans="13:13">
      <c r="M8" s="1"/>
    </row>
    <row r="9" spans="13:13">
      <c r="M9" t="s">
        <v>47</v>
      </c>
    </row>
    <row r="11" spans="13:13">
      <c r="M11" s="1" t="s">
        <v>48</v>
      </c>
    </row>
    <row r="14" spans="13:13">
      <c r="M14" s="1"/>
    </row>
    <row r="15" spans="13:13">
      <c r="M15" s="6"/>
    </row>
    <row r="17" ht="20.25" customHeight="1" spans="5:13">
      <c r="E17" s="4"/>
      <c r="F17" s="5"/>
      <c r="G17" s="5"/>
      <c r="H17" s="5"/>
      <c r="I17" s="5"/>
      <c r="M17" s="1"/>
    </row>
    <row r="18" ht="22.5" customHeight="1" spans="13:13">
      <c r="M18" s="1"/>
    </row>
    <row r="20" spans="13:13">
      <c r="M20" s="1" t="s">
        <v>49</v>
      </c>
    </row>
    <row r="23" spans="13:13">
      <c r="M23" s="7" t="s">
        <v>50</v>
      </c>
    </row>
    <row r="26" spans="13:13">
      <c r="M26" s="1"/>
    </row>
    <row r="27" spans="13:13">
      <c r="M27" s="1" t="s">
        <v>51</v>
      </c>
    </row>
  </sheetData>
  <mergeCells count="4">
    <mergeCell ref="A1:M1"/>
    <mergeCell ref="A2:M2"/>
    <mergeCell ref="E3:H3"/>
    <mergeCell ref="E17:I17"/>
  </mergeCells>
  <pageMargins left="0.984027777777778" right="0.471527777777778" top="0.590277777777778" bottom="0.432638888888889" header="0.511805555555556" footer="0.51180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1B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kanshin</dc:creator>
  <cp:lastModifiedBy>WPS_1601433895</cp:lastModifiedBy>
  <dcterms:created xsi:type="dcterms:W3CDTF">1996-12-17T01:32:00Z</dcterms:created>
  <cp:lastPrinted>2018-04-29T09:53:00Z</cp:lastPrinted>
  <dcterms:modified xsi:type="dcterms:W3CDTF">2021-09-19T05:44:21Z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