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activeTab="1"/>
  </bookViews>
  <sheets>
    <sheet name="1A" sheetId="16" r:id="rId1"/>
    <sheet name="1B" sheetId="17" r:id="rId2"/>
  </sheet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<sst xmlns="http://schemas.openxmlformats.org/spreadsheetml/2006/main" count="56" uniqueCount="49">
  <si>
    <t>试剂称重测量过程监视统计记录表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</si>
  <si>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试剂称重测量过程</t>
    </r>
  </si>
  <si>
    <r>
      <rPr>
        <sz val="12"/>
        <rFont val="宋体"/>
        <charset val="134"/>
      </rPr>
      <t>被测参数：试样重量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测量范围：</t>
    </r>
    <r>
      <rPr>
        <sz val="12"/>
        <rFont val="Times New Roman"/>
        <charset val="134"/>
      </rPr>
      <t>50g</t>
    </r>
    <r>
      <rPr>
        <sz val="12"/>
        <rFont val="宋体"/>
        <charset val="134"/>
      </rPr>
      <t>±</t>
    </r>
    <r>
      <rPr>
        <sz val="12"/>
        <rFont val="Times New Roman"/>
        <charset val="134"/>
      </rPr>
      <t xml:space="preserve">0.001 g  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测量允差：±</t>
    </r>
    <r>
      <rPr>
        <sz val="12"/>
        <rFont val="Times New Roman"/>
        <charset val="134"/>
      </rPr>
      <t>0.001g</t>
    </r>
  </si>
  <si>
    <t xml:space="preserve">测量仪器：电子天平   测量范围0-220g， 最大允许误差是±0.0005g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</si>
  <si>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核查标准：50g标准砝码</t>
    </r>
    <r>
      <rPr>
        <sz val="12"/>
        <rFont val="Times New Roman"/>
        <charset val="134"/>
      </rPr>
      <t xml:space="preserve">        </t>
    </r>
  </si>
  <si>
    <t>序号</t>
  </si>
  <si>
    <t>核查</t>
  </si>
  <si>
    <r>
      <rPr>
        <sz val="12"/>
        <rFont val="宋体"/>
        <charset val="134"/>
      </rPr>
      <t>观察记录（HRC</t>
    </r>
    <r>
      <rPr>
        <sz val="12"/>
        <rFont val="宋体"/>
        <charset val="134"/>
      </rPr>
      <t>）</t>
    </r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</si>
  <si>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</si>
  <si>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</si>
  <si>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</si>
  <si>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</si>
  <si>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</si>
  <si>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</si>
  <si>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</si>
  <si>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2021.4.5</t>
  </si>
  <si>
    <t>2021.11.29</t>
  </si>
  <si>
    <t>2020.12.28</t>
  </si>
  <si>
    <t>2021.1.30</t>
  </si>
  <si>
    <t>2021.2.25</t>
  </si>
  <si>
    <t>2021.3.29</t>
  </si>
  <si>
    <t>2021.4.28</t>
  </si>
  <si>
    <t>2021.5.28</t>
  </si>
  <si>
    <t>2021.6.30</t>
  </si>
  <si>
    <t>2021.7.29</t>
  </si>
  <si>
    <t>2021.8.30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</si>
  <si>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</si>
  <si>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</si>
  <si>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</si>
  <si>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</si>
  <si>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</si>
  <si>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</si>
  <si>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</si>
  <si>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</si>
  <si>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</si>
  <si>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</si>
  <si>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</si>
  <si>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</si>
  <si>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</si>
  <si>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</si>
  <si>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均值、极差控制图状态正常，试剂称重测量过程中未出现非正常变异，
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</si>
  <si>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</si>
  <si>
    <r>
      <rPr>
        <sz val="20"/>
        <rFont val="Times New Roman"/>
        <charset val="134"/>
      </rPr>
      <t xml:space="preserve"> 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控制图</t>
    </r>
  </si>
  <si>
    <t>UCL=50.0004</t>
  </si>
  <si>
    <t>CL=50.00009</t>
  </si>
  <si>
    <t>LCL=49.9998</t>
  </si>
  <si>
    <t>UCL=0.0011</t>
  </si>
  <si>
    <t>CL=0.0005</t>
  </si>
  <si>
    <t>LCL=0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</si>
</sst>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 "/>
    <numFmt numFmtId="177" formatCode="0.00000_);[Red]\(0.00000\)"/>
    <numFmt numFmtId="178" formatCode="0.00000_ "/>
    <numFmt numFmtId="179" formatCode="0.0_ "/>
    <numFmt numFmtId="180" formatCode="0.000_ "/>
    <numFmt numFmtId="181" formatCode="0.0000_);[Red]\(0.0000\)"/>
    <numFmt numFmtId="182" formatCode="0.00_);[Red]\(0.00\)"/>
  </numFmts>
  <fonts count="35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Times New Roman"/>
      <charset val="134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8" borderId="1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" borderId="10" applyNumberFormat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29" fillId="26" borderId="16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79" fontId="7" fillId="0" borderId="5" xfId="0" applyNumberFormat="1" applyFont="1" applyBorder="1" applyAlignment="1">
      <alignment horizontal="center" wrapText="1"/>
    </xf>
    <xf numFmtId="0" fontId="0" fillId="0" borderId="6" xfId="0" applyFont="1" applyBorder="1" applyAlignment="1"/>
    <xf numFmtId="178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80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8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Border="1" applyAlignment="1">
      <alignment vertical="center"/>
    </xf>
    <xf numFmtId="0" fontId="9" fillId="0" borderId="0" xfId="0" applyFont="1"/>
    <xf numFmtId="177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1" fontId="0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0" fontId="3" fillId="0" borderId="0" xfId="0" applyFont="1" applyBorder="1"/>
    <xf numFmtId="182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81" fontId="0" fillId="0" borderId="0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80" fontId="7" fillId="0" borderId="0" xfId="0" applyNumberFormat="1" applyFont="1" applyBorder="1" applyAlignment="1">
      <alignment horizontal="center" wrapText="1"/>
    </xf>
    <xf numFmtId="180" fontId="7" fillId="0" borderId="0" xfId="0" applyNumberFormat="1" applyFont="1" applyBorder="1" applyAlignment="1">
      <alignment horizontal="center" vertical="top" wrapText="1"/>
    </xf>
    <xf numFmtId="179" fontId="7" fillId="0" borderId="2" xfId="0" applyNumberFormat="1" applyFont="1" applyBorder="1" applyAlignment="1">
      <alignment horizontal="center" wrapText="1"/>
    </xf>
    <xf numFmtId="179" fontId="7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6976"/>
        <c:axId val="50230400"/>
      </c:lineChart>
      <c:catAx>
        <c:axId val="50206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30400"/>
        <c:crosses val="autoZero"/>
        <c:auto val="1"/>
        <c:lblAlgn val="ctr"/>
        <c:lblOffset val="100"/>
        <c:tickLblSkip val="1"/>
        <c:noMultiLvlLbl val="0"/>
      </c:catAx>
      <c:valAx>
        <c:axId val="50230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06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2448"/>
        <c:axId val="76634752"/>
      </c:lineChart>
      <c:catAx>
        <c:axId val="7663244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4752"/>
        <c:crosses val="autoZero"/>
        <c:auto val="1"/>
        <c:lblAlgn val="ctr"/>
        <c:lblOffset val="100"/>
        <c:tickLblSkip val="1"/>
        <c:noMultiLvlLbl val="0"/>
      </c:catAx>
      <c:valAx>
        <c:axId val="76634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'1A'!$I$9:$I$19</c:f>
              <c:numCache>
                <c:formatCode>0.000_ </c:formatCode>
                <c:ptCount val="11"/>
                <c:pt idx="0">
                  <c:v>0.000700000000001921</c:v>
                </c:pt>
                <c:pt idx="1" c:formatCode="0.0000_ ">
                  <c:v>0.000500000000002387</c:v>
                </c:pt>
                <c:pt idx="2" c:formatCode="0.0000_ ">
                  <c:v>0.000399999999999068</c:v>
                </c:pt>
                <c:pt idx="3" c:formatCode="0.0000_ ">
                  <c:v>0.000300000000002854</c:v>
                </c:pt>
                <c:pt idx="4" c:formatCode="0.0000_ ">
                  <c:v>0.000500000000002387</c:v>
                </c:pt>
                <c:pt idx="5" c:formatCode="0.0000_ ">
                  <c:v>0.000700000000001921</c:v>
                </c:pt>
                <c:pt idx="6" c:formatCode="0.0000_ ">
                  <c:v>0.000500000000002387</c:v>
                </c:pt>
                <c:pt idx="7" c:formatCode="0.0000_ ">
                  <c:v>0.000400000000006173</c:v>
                </c:pt>
                <c:pt idx="8" c:formatCode="0.0000_ ">
                  <c:v>0.000500000000002387</c:v>
                </c:pt>
                <c:pt idx="9" c:formatCode="0.0000_ ">
                  <c:v>0.000700000000001921</c:v>
                </c:pt>
                <c:pt idx="10" c:formatCode="0.0000_ ">
                  <c:v>0.000700000000001921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val>
            <c:numRef>
              <c:f>'1A'!$I$9:$I$19</c:f>
              <c:numCache>
                <c:formatCode>0.000_ </c:formatCode>
                <c:ptCount val="11"/>
                <c:pt idx="0">
                  <c:v>0.000700000000001921</c:v>
                </c:pt>
                <c:pt idx="1" c:formatCode="0.0000_ ">
                  <c:v>0.000500000000002387</c:v>
                </c:pt>
                <c:pt idx="2" c:formatCode="0.0000_ ">
                  <c:v>0.000399999999999068</c:v>
                </c:pt>
                <c:pt idx="3" c:formatCode="0.0000_ ">
                  <c:v>0.000300000000002854</c:v>
                </c:pt>
                <c:pt idx="4" c:formatCode="0.0000_ ">
                  <c:v>0.000500000000002387</c:v>
                </c:pt>
                <c:pt idx="5" c:formatCode="0.0000_ ">
                  <c:v>0.000700000000001921</c:v>
                </c:pt>
                <c:pt idx="6" c:formatCode="0.0000_ ">
                  <c:v>0.000500000000002387</c:v>
                </c:pt>
                <c:pt idx="7" c:formatCode="0.0000_ ">
                  <c:v>0.000400000000006173</c:v>
                </c:pt>
                <c:pt idx="8" c:formatCode="0.0000_ ">
                  <c:v>0.000500000000002387</c:v>
                </c:pt>
                <c:pt idx="9" c:formatCode="0.0000_ ">
                  <c:v>0.000700000000001921</c:v>
                </c:pt>
                <c:pt idx="10" c:formatCode="0.0000_ ">
                  <c:v>0.000700000000001921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87114112"/>
        <c:axId val="87115648"/>
      </c:lineChart>
      <c:catAx>
        <c:axId val="871141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15648"/>
        <c:crosses val="autoZero"/>
        <c:auto val="1"/>
        <c:lblAlgn val="ctr"/>
        <c:lblOffset val="100"/>
        <c:noMultiLvlLbl val="0"/>
      </c:catAx>
      <c:valAx>
        <c:axId val="87115648"/>
        <c:scaling>
          <c:orientation val="minMax"/>
          <c:max val="0.0012"/>
          <c:min val="0"/>
        </c:scaling>
        <c:delete val="0"/>
        <c:axPos val="l"/>
        <c:majorGridlines/>
        <c:numFmt formatCode="#,##0.0000_);[Red]\(#,##0.0000\)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14112"/>
        <c:crosses val="autoZero"/>
        <c:crossBetween val="between"/>
        <c:majorUnit val="0.0002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93830607927534"/>
          <c:y val="0.058868122906127"/>
          <c:w val="0.884190541939938"/>
          <c:h val="0.760133524082022"/>
        </c:manualLayout>
      </c:layout>
      <c:lineChart>
        <c:grouping val="standard"/>
        <c:varyColors val="0"/>
        <c:ser>
          <c:idx val="1"/>
          <c:order val="0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val>
            <c:numRef>
              <c:f>'1A'!$H$9:$H$19</c:f>
              <c:numCache>
                <c:formatCode>0.0000_ </c:formatCode>
                <c:ptCount val="11"/>
                <c:pt idx="0">
                  <c:v>50.00002</c:v>
                </c:pt>
                <c:pt idx="1">
                  <c:v>50.00004</c:v>
                </c:pt>
                <c:pt idx="2">
                  <c:v>50.0002</c:v>
                </c:pt>
                <c:pt idx="3">
                  <c:v>50.00006</c:v>
                </c:pt>
                <c:pt idx="4">
                  <c:v>50.00006</c:v>
                </c:pt>
                <c:pt idx="5">
                  <c:v>50.0001</c:v>
                </c:pt>
                <c:pt idx="6">
                  <c:v>50.0001</c:v>
                </c:pt>
                <c:pt idx="7">
                  <c:v>50.0001</c:v>
                </c:pt>
                <c:pt idx="8">
                  <c:v>50.00006</c:v>
                </c:pt>
                <c:pt idx="9">
                  <c:v>50.0001</c:v>
                </c:pt>
                <c:pt idx="10">
                  <c:v>50.00018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7140608"/>
        <c:axId val="87150592"/>
      </c:lineChart>
      <c:catAx>
        <c:axId val="87140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50592"/>
        <c:crosses val="autoZero"/>
        <c:auto val="1"/>
        <c:lblAlgn val="ctr"/>
        <c:lblOffset val="100"/>
        <c:noMultiLvlLbl val="0"/>
      </c:catAx>
      <c:valAx>
        <c:axId val="87150592"/>
        <c:scaling>
          <c:orientation val="minMax"/>
          <c:max val="50.0005"/>
          <c:min val="49.9998"/>
        </c:scaling>
        <c:delete val="0"/>
        <c:axPos val="l"/>
        <c:majorGridlines/>
        <c:numFmt formatCode="0.0000_ 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40608"/>
        <c:crosses val="autoZero"/>
        <c:crossBetween val="between"/>
        <c:majorUnit val="0.0001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24</xdr:row>
      <xdr:rowOff>47625</xdr:rowOff>
    </xdr:from>
    <xdr:to>
      <xdr:col>5</xdr:col>
      <xdr:colOff>561975</xdr:colOff>
      <xdr:row>24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4775" y="703453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31</xdr:row>
      <xdr:rowOff>47625</xdr:rowOff>
    </xdr:from>
    <xdr:to>
      <xdr:col>2</xdr:col>
      <xdr:colOff>390525</xdr:colOff>
      <xdr:row>31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977074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8</xdr:col>
      <xdr:colOff>598805</xdr:colOff>
      <xdr:row>37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637770"/>
        <a:ext cx="601853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37</xdr:row>
      <xdr:rowOff>0</xdr:rowOff>
    </xdr:from>
    <xdr:to>
      <xdr:col>9</xdr:col>
      <xdr:colOff>9525</xdr:colOff>
      <xdr:row>37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637770"/>
        <a:ext cx="60102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438150</xdr:colOff>
          <xdr:row>7</xdr:row>
          <xdr:rowOff>95250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029200" y="2038350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24</xdr:row>
          <xdr:rowOff>0</xdr:rowOff>
        </xdr:from>
        <xdr:to>
          <xdr:col>0</xdr:col>
          <xdr:colOff>733425</xdr:colOff>
          <xdr:row>25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98690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27</xdr:row>
          <xdr:rowOff>19050</xdr:rowOff>
        </xdr:from>
        <xdr:to>
          <xdr:col>2</xdr:col>
          <xdr:colOff>390525</xdr:colOff>
          <xdr:row>28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813244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28</xdr:row>
          <xdr:rowOff>95250</xdr:rowOff>
        </xdr:from>
        <xdr:to>
          <xdr:col>2</xdr:col>
          <xdr:colOff>619125</xdr:colOff>
          <xdr:row>28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0200" y="850392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29</xdr:row>
          <xdr:rowOff>47625</xdr:rowOff>
        </xdr:from>
        <xdr:to>
          <xdr:col>2</xdr:col>
          <xdr:colOff>619125</xdr:colOff>
          <xdr:row>30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0200" y="892302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114300</xdr:rowOff>
        </xdr:from>
        <xdr:to>
          <xdr:col>2</xdr:col>
          <xdr:colOff>428625</xdr:colOff>
          <xdr:row>33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1016127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26</xdr:row>
          <xdr:rowOff>95250</xdr:rowOff>
        </xdr:from>
        <xdr:to>
          <xdr:col>0</xdr:col>
          <xdr:colOff>685800</xdr:colOff>
          <xdr:row>26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73239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33</xdr:row>
          <xdr:rowOff>57150</xdr:rowOff>
        </xdr:from>
        <xdr:to>
          <xdr:col>2</xdr:col>
          <xdr:colOff>552450</xdr:colOff>
          <xdr:row>33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1049464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552450</xdr:colOff>
      <xdr:row>35</xdr:row>
      <xdr:rowOff>523875</xdr:rowOff>
    </xdr:from>
    <xdr:to>
      <xdr:col>7</xdr:col>
      <xdr:colOff>355600</xdr:colOff>
      <xdr:row>37</xdr:row>
      <xdr:rowOff>36195</xdr:rowOff>
    </xdr:to>
    <xdr:pic>
      <xdr:nvPicPr>
        <xdr:cNvPr id="2" name="图片 1" descr="9ec8cf34f192c918db3f0565c43bbb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71875" y="11942445"/>
          <a:ext cx="1603375" cy="73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500380</xdr:colOff>
      <xdr:row>16</xdr:row>
      <xdr:rowOff>244475</xdr:rowOff>
    </xdr:from>
    <xdr:to>
      <xdr:col>11</xdr:col>
      <xdr:colOff>367030</xdr:colOff>
      <xdr:row>29</xdr:row>
      <xdr:rowOff>63500</xdr:rowOff>
    </xdr:to>
    <xdr:graphicFrame>
      <xdr:nvGraphicFramePr>
        <xdr:cNvPr id="8" name="图表 7"/>
        <xdr:cNvGraphicFramePr/>
      </xdr:nvGraphicFramePr>
      <xdr:xfrm>
        <a:off x="500380" y="3892550"/>
        <a:ext cx="7410450" cy="2562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2</xdr:row>
      <xdr:rowOff>222250</xdr:rowOff>
    </xdr:from>
    <xdr:to>
      <xdr:col>11</xdr:col>
      <xdr:colOff>294640</xdr:colOff>
      <xdr:row>16</xdr:row>
      <xdr:rowOff>57150</xdr:rowOff>
    </xdr:to>
    <xdr:graphicFrame>
      <xdr:nvGraphicFramePr>
        <xdr:cNvPr id="7" name="图表 6"/>
        <xdr:cNvGraphicFramePr/>
      </xdr:nvGraphicFramePr>
      <xdr:xfrm>
        <a:off x="466725" y="993775"/>
        <a:ext cx="7371715" cy="2711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411480</xdr:colOff>
      <xdr:row>5</xdr:row>
      <xdr:rowOff>7620</xdr:rowOff>
    </xdr:from>
    <xdr:to>
      <xdr:col>12</xdr:col>
      <xdr:colOff>478155</xdr:colOff>
      <xdr:row>5</xdr:row>
      <xdr:rowOff>7620</xdr:rowOff>
    </xdr:to>
    <xdr:sp>
      <xdr:nvSpPr>
        <xdr:cNvPr id="20612" name="Line 132"/>
        <xdr:cNvSpPr>
          <a:spLocks noChangeShapeType="1"/>
        </xdr:cNvSpPr>
      </xdr:nvSpPr>
      <xdr:spPr>
        <a:xfrm>
          <a:off x="1097280" y="145542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438150</xdr:colOff>
      <xdr:row>13</xdr:row>
      <xdr:rowOff>163195</xdr:rowOff>
    </xdr:from>
    <xdr:to>
      <xdr:col>12</xdr:col>
      <xdr:colOff>495300</xdr:colOff>
      <xdr:row>13</xdr:row>
      <xdr:rowOff>163195</xdr:rowOff>
    </xdr:to>
    <xdr:sp>
      <xdr:nvSpPr>
        <xdr:cNvPr id="20613" name="Line 133"/>
        <xdr:cNvSpPr>
          <a:spLocks noChangeShapeType="1"/>
        </xdr:cNvSpPr>
      </xdr:nvSpPr>
      <xdr:spPr>
        <a:xfrm>
          <a:off x="1123950" y="3211195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423545</xdr:colOff>
      <xdr:row>9</xdr:row>
      <xdr:rowOff>140335</xdr:rowOff>
    </xdr:from>
    <xdr:to>
      <xdr:col>12</xdr:col>
      <xdr:colOff>518795</xdr:colOff>
      <xdr:row>9</xdr:row>
      <xdr:rowOff>140335</xdr:rowOff>
    </xdr:to>
    <xdr:sp>
      <xdr:nvSpPr>
        <xdr:cNvPr id="20614" name="Line 134"/>
        <xdr:cNvSpPr>
          <a:spLocks noChangeShapeType="1"/>
        </xdr:cNvSpPr>
      </xdr:nvSpPr>
      <xdr:spPr>
        <a:xfrm>
          <a:off x="1109345" y="238823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346710</xdr:colOff>
      <xdr:row>20</xdr:row>
      <xdr:rowOff>2540</xdr:rowOff>
    </xdr:from>
    <xdr:to>
      <xdr:col>12</xdr:col>
      <xdr:colOff>413385</xdr:colOff>
      <xdr:row>20</xdr:row>
      <xdr:rowOff>2540</xdr:rowOff>
    </xdr:to>
    <xdr:sp>
      <xdr:nvSpPr>
        <xdr:cNvPr id="9" name="Line 132"/>
        <xdr:cNvSpPr>
          <a:spLocks noChangeShapeType="1"/>
        </xdr:cNvSpPr>
      </xdr:nvSpPr>
      <xdr:spPr>
        <a:xfrm>
          <a:off x="1032510" y="459359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331470</xdr:colOff>
      <xdr:row>24</xdr:row>
      <xdr:rowOff>24130</xdr:rowOff>
    </xdr:from>
    <xdr:to>
      <xdr:col>12</xdr:col>
      <xdr:colOff>426720</xdr:colOff>
      <xdr:row>24</xdr:row>
      <xdr:rowOff>24130</xdr:rowOff>
    </xdr:to>
    <xdr:sp>
      <xdr:nvSpPr>
        <xdr:cNvPr id="10" name="Line 134"/>
        <xdr:cNvSpPr>
          <a:spLocks noChangeShapeType="1"/>
        </xdr:cNvSpPr>
      </xdr:nvSpPr>
      <xdr:spPr>
        <a:xfrm>
          <a:off x="1017270" y="541528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309245</xdr:colOff>
      <xdr:row>27</xdr:row>
      <xdr:rowOff>138430</xdr:rowOff>
    </xdr:from>
    <xdr:to>
      <xdr:col>12</xdr:col>
      <xdr:colOff>375920</xdr:colOff>
      <xdr:row>27</xdr:row>
      <xdr:rowOff>138430</xdr:rowOff>
    </xdr:to>
    <xdr:sp>
      <xdr:nvSpPr>
        <xdr:cNvPr id="11" name="Line 132"/>
        <xdr:cNvSpPr>
          <a:spLocks noChangeShapeType="1"/>
        </xdr:cNvSpPr>
      </xdr:nvSpPr>
      <xdr:spPr>
        <a:xfrm>
          <a:off x="995045" y="612965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7"/>
  <sheetViews>
    <sheetView topLeftCell="A28" workbookViewId="0">
      <selection activeCell="J18" sqref="J18"/>
    </sheetView>
  </sheetViews>
  <sheetFormatPr defaultColWidth="9" defaultRowHeight="15.75"/>
  <cols>
    <col min="1" max="1" width="10" style="1" customWidth="1"/>
    <col min="2" max="2" width="10.25" style="1" customWidth="1"/>
    <col min="3" max="3" width="9.5" style="1" customWidth="1"/>
    <col min="4" max="4" width="9.875" style="1" customWidth="1"/>
    <col min="5" max="9" width="7.875" style="1" customWidth="1"/>
    <col min="10" max="16384" width="9" style="1"/>
  </cols>
  <sheetData>
    <row r="1" ht="21.75" customHeight="1" spans="1:9">
      <c r="A1" s="9"/>
      <c r="B1" s="9"/>
      <c r="C1" s="9"/>
      <c r="D1" s="9"/>
      <c r="E1" s="9"/>
      <c r="F1" s="9"/>
      <c r="G1" s="9"/>
      <c r="H1" s="9"/>
      <c r="I1" s="9"/>
    </row>
    <row r="2" ht="29.25" customHeight="1" spans="1:9">
      <c r="A2" s="10" t="s">
        <v>0</v>
      </c>
      <c r="B2" s="11"/>
      <c r="C2" s="11"/>
      <c r="D2" s="11"/>
      <c r="E2" s="11"/>
      <c r="F2" s="11"/>
      <c r="G2" s="11"/>
      <c r="H2" s="11"/>
      <c r="I2" s="11"/>
    </row>
    <row r="3" ht="24" customHeight="1" spans="1:9">
      <c r="A3" s="12" t="s">
        <v>1</v>
      </c>
      <c r="B3" s="13"/>
      <c r="C3" s="13"/>
      <c r="D3" s="13"/>
      <c r="E3" s="13"/>
      <c r="F3" s="12"/>
      <c r="G3" s="14"/>
      <c r="H3" s="14"/>
      <c r="I3" s="14"/>
    </row>
    <row r="4" ht="24" customHeight="1" spans="1:9">
      <c r="A4" s="12" t="s">
        <v>2</v>
      </c>
      <c r="B4" s="13"/>
      <c r="C4" s="13"/>
      <c r="D4" s="13"/>
      <c r="E4" s="13"/>
      <c r="F4" s="13"/>
      <c r="G4" s="13"/>
      <c r="H4" s="13"/>
      <c r="I4" s="13"/>
    </row>
    <row r="5" ht="30.75" customHeight="1" spans="1:9">
      <c r="A5" s="15" t="s">
        <v>3</v>
      </c>
      <c r="B5" s="13"/>
      <c r="C5" s="13"/>
      <c r="D5" s="13"/>
      <c r="E5" s="13"/>
      <c r="F5" s="13"/>
      <c r="G5" s="13"/>
      <c r="H5" s="13"/>
      <c r="I5" s="13"/>
    </row>
    <row r="6" ht="24" customHeight="1" spans="1:9">
      <c r="A6" s="16" t="s">
        <v>4</v>
      </c>
      <c r="B6" s="17"/>
      <c r="C6" s="17"/>
      <c r="D6" s="17"/>
      <c r="E6" s="17"/>
      <c r="F6" s="17"/>
      <c r="G6" s="17"/>
      <c r="H6" s="14"/>
      <c r="I6" s="14"/>
    </row>
    <row r="7" ht="23.25" customHeight="1" spans="1:9">
      <c r="A7" s="18" t="s">
        <v>5</v>
      </c>
      <c r="B7" s="19" t="s">
        <v>6</v>
      </c>
      <c r="C7" s="19" t="s">
        <v>7</v>
      </c>
      <c r="D7" s="19"/>
      <c r="E7" s="19"/>
      <c r="F7" s="19"/>
      <c r="G7" s="19"/>
      <c r="H7" s="20"/>
      <c r="I7" s="67" t="s">
        <v>8</v>
      </c>
    </row>
    <row r="8" ht="21.95" customHeight="1" spans="1:9">
      <c r="A8" s="21"/>
      <c r="B8" s="22" t="s">
        <v>9</v>
      </c>
      <c r="C8" s="23" t="s">
        <v>10</v>
      </c>
      <c r="D8" s="23" t="s">
        <v>11</v>
      </c>
      <c r="E8" s="23" t="s">
        <v>12</v>
      </c>
      <c r="F8" s="23" t="s">
        <v>13</v>
      </c>
      <c r="G8" s="23" t="s">
        <v>14</v>
      </c>
      <c r="H8" s="24"/>
      <c r="I8" s="68"/>
    </row>
    <row r="9" s="6" customFormat="1" ht="21.95" customHeight="1" spans="1:12">
      <c r="A9" s="25">
        <v>1</v>
      </c>
      <c r="B9" s="26" t="s">
        <v>15</v>
      </c>
      <c r="C9" s="27">
        <v>50.0002</v>
      </c>
      <c r="D9" s="27">
        <v>50.0002</v>
      </c>
      <c r="E9" s="27">
        <v>50.0003</v>
      </c>
      <c r="F9" s="27">
        <v>49.9996</v>
      </c>
      <c r="G9" s="27">
        <v>49.9998</v>
      </c>
      <c r="H9" s="28">
        <f>SUM(C9:G9)/5</f>
        <v>50.00002</v>
      </c>
      <c r="I9" s="69">
        <f>MAX(C9:G9)-MIN(C9:G9)</f>
        <v>0.000700000000001921</v>
      </c>
      <c r="K9" s="70"/>
      <c r="L9" s="71"/>
    </row>
    <row r="10" s="6" customFormat="1" ht="21.95" customHeight="1" spans="1:12">
      <c r="A10" s="25">
        <v>2</v>
      </c>
      <c r="B10" s="26" t="s">
        <v>16</v>
      </c>
      <c r="C10" s="27">
        <v>49.9999</v>
      </c>
      <c r="D10" s="27">
        <v>49.9999</v>
      </c>
      <c r="E10" s="27">
        <v>49.9998</v>
      </c>
      <c r="F10" s="27">
        <v>50.0003</v>
      </c>
      <c r="G10" s="27">
        <v>50.0003</v>
      </c>
      <c r="H10" s="28">
        <f t="shared" ref="H10:H19" si="0">SUM(C10:G10)/5</f>
        <v>50.00004</v>
      </c>
      <c r="I10" s="27">
        <f t="shared" ref="I10:I19" si="1">MAX(C10:G10)-MIN(C10:G10)</f>
        <v>0.000500000000002387</v>
      </c>
      <c r="K10" s="70"/>
      <c r="L10" s="71"/>
    </row>
    <row r="11" s="6" customFormat="1" ht="21.95" customHeight="1" spans="1:12">
      <c r="A11" s="25">
        <v>3</v>
      </c>
      <c r="B11" s="26" t="s">
        <v>17</v>
      </c>
      <c r="C11" s="27">
        <v>50.0003</v>
      </c>
      <c r="D11" s="27">
        <v>50.0002</v>
      </c>
      <c r="E11" s="27">
        <v>50.0001</v>
      </c>
      <c r="F11" s="27">
        <v>50.0004</v>
      </c>
      <c r="G11" s="27">
        <v>50</v>
      </c>
      <c r="H11" s="28">
        <f t="shared" si="0"/>
        <v>50.0002</v>
      </c>
      <c r="I11" s="27">
        <f t="shared" si="1"/>
        <v>0.000399999999999068</v>
      </c>
      <c r="K11" s="70"/>
      <c r="L11" s="71"/>
    </row>
    <row r="12" s="6" customFormat="1" ht="21.95" customHeight="1" spans="1:12">
      <c r="A12" s="25">
        <v>4</v>
      </c>
      <c r="B12" s="26" t="s">
        <v>18</v>
      </c>
      <c r="C12" s="27">
        <v>50.0001</v>
      </c>
      <c r="D12" s="27">
        <v>49.9999</v>
      </c>
      <c r="E12" s="27">
        <v>50</v>
      </c>
      <c r="F12" s="27">
        <v>50.0002</v>
      </c>
      <c r="G12" s="27">
        <v>50.0001</v>
      </c>
      <c r="H12" s="28">
        <f t="shared" si="0"/>
        <v>50.00006</v>
      </c>
      <c r="I12" s="27">
        <f t="shared" si="1"/>
        <v>0.000300000000002854</v>
      </c>
      <c r="K12" s="70"/>
      <c r="L12" s="71"/>
    </row>
    <row r="13" s="6" customFormat="1" ht="21.95" customHeight="1" spans="1:12">
      <c r="A13" s="29">
        <v>5</v>
      </c>
      <c r="B13" s="26" t="s">
        <v>19</v>
      </c>
      <c r="C13" s="27">
        <v>50.0001</v>
      </c>
      <c r="D13" s="27">
        <v>50.0002</v>
      </c>
      <c r="E13" s="27">
        <v>50.0002</v>
      </c>
      <c r="F13" s="27">
        <v>50.0001</v>
      </c>
      <c r="G13" s="27">
        <v>49.9997</v>
      </c>
      <c r="H13" s="28">
        <f t="shared" si="0"/>
        <v>50.00006</v>
      </c>
      <c r="I13" s="27">
        <f t="shared" si="1"/>
        <v>0.000500000000002387</v>
      </c>
      <c r="K13" s="70"/>
      <c r="L13" s="71"/>
    </row>
    <row r="14" s="6" customFormat="1" ht="21.95" customHeight="1" spans="1:12">
      <c r="A14" s="29">
        <v>6</v>
      </c>
      <c r="B14" s="26" t="s">
        <v>20</v>
      </c>
      <c r="C14" s="27">
        <v>49.9999</v>
      </c>
      <c r="D14" s="27">
        <v>49.9998</v>
      </c>
      <c r="E14" s="27">
        <v>50.0005</v>
      </c>
      <c r="F14" s="27">
        <v>50.0001</v>
      </c>
      <c r="G14" s="27">
        <v>50.0002</v>
      </c>
      <c r="H14" s="28">
        <f t="shared" si="0"/>
        <v>50.0001</v>
      </c>
      <c r="I14" s="27">
        <f t="shared" si="1"/>
        <v>0.000700000000001921</v>
      </c>
      <c r="K14" s="70"/>
      <c r="L14" s="71"/>
    </row>
    <row r="15" s="6" customFormat="1" ht="21.95" customHeight="1" spans="1:12">
      <c r="A15" s="29">
        <v>7</v>
      </c>
      <c r="B15" s="26" t="s">
        <v>21</v>
      </c>
      <c r="C15" s="27">
        <v>50.0003</v>
      </c>
      <c r="D15" s="27">
        <v>50.0001</v>
      </c>
      <c r="E15" s="27">
        <v>50</v>
      </c>
      <c r="F15" s="27">
        <v>50.0003</v>
      </c>
      <c r="G15" s="27">
        <v>49.9998</v>
      </c>
      <c r="H15" s="28">
        <f t="shared" si="0"/>
        <v>50.0001</v>
      </c>
      <c r="I15" s="27">
        <f t="shared" si="1"/>
        <v>0.000500000000002387</v>
      </c>
      <c r="K15" s="70"/>
      <c r="L15" s="71"/>
    </row>
    <row r="16" s="6" customFormat="1" ht="21.95" customHeight="1" spans="1:12">
      <c r="A16" s="29">
        <v>8</v>
      </c>
      <c r="B16" s="26" t="s">
        <v>22</v>
      </c>
      <c r="C16" s="27">
        <v>50.0003</v>
      </c>
      <c r="D16" s="27">
        <v>50.0001</v>
      </c>
      <c r="E16" s="27">
        <v>49.9999</v>
      </c>
      <c r="F16" s="27">
        <v>50.0003</v>
      </c>
      <c r="G16" s="27">
        <v>49.9999</v>
      </c>
      <c r="H16" s="28">
        <f t="shared" si="0"/>
        <v>50.0001</v>
      </c>
      <c r="I16" s="27">
        <f t="shared" si="1"/>
        <v>0.000400000000006173</v>
      </c>
      <c r="K16" s="70"/>
      <c r="L16" s="72"/>
    </row>
    <row r="17" s="6" customFormat="1" ht="21.95" customHeight="1" spans="1:12">
      <c r="A17" s="29">
        <v>9</v>
      </c>
      <c r="B17" s="26" t="s">
        <v>23</v>
      </c>
      <c r="C17" s="27">
        <v>49.9998</v>
      </c>
      <c r="D17" s="27">
        <v>50.0001</v>
      </c>
      <c r="E17" s="27">
        <v>50.0003</v>
      </c>
      <c r="F17" s="27">
        <v>49.9998</v>
      </c>
      <c r="G17" s="27">
        <v>50.0003</v>
      </c>
      <c r="H17" s="28">
        <f t="shared" si="0"/>
        <v>50.00006</v>
      </c>
      <c r="I17" s="27">
        <f t="shared" si="1"/>
        <v>0.000500000000002387</v>
      </c>
      <c r="K17" s="70"/>
      <c r="L17" s="71"/>
    </row>
    <row r="18" s="6" customFormat="1" ht="21.95" customHeight="1" spans="1:12">
      <c r="A18" s="29">
        <v>10</v>
      </c>
      <c r="B18" s="26" t="s">
        <v>24</v>
      </c>
      <c r="C18" s="27">
        <v>50.0005</v>
      </c>
      <c r="D18" s="27">
        <v>49.9998</v>
      </c>
      <c r="E18" s="27">
        <v>50.0001</v>
      </c>
      <c r="F18" s="27">
        <v>49.9999</v>
      </c>
      <c r="G18" s="27">
        <v>50.0002</v>
      </c>
      <c r="H18" s="28">
        <f t="shared" si="0"/>
        <v>50.0001</v>
      </c>
      <c r="I18" s="27">
        <f t="shared" si="1"/>
        <v>0.000700000000001921</v>
      </c>
      <c r="K18" s="70"/>
      <c r="L18" s="71"/>
    </row>
    <row r="19" s="6" customFormat="1" ht="21.95" customHeight="1" spans="1:12">
      <c r="A19" s="29">
        <v>11</v>
      </c>
      <c r="B19" s="26" t="s">
        <v>25</v>
      </c>
      <c r="C19" s="27">
        <v>50.0001</v>
      </c>
      <c r="D19" s="27">
        <v>49.9998</v>
      </c>
      <c r="E19" s="27">
        <v>50.0003</v>
      </c>
      <c r="F19" s="27">
        <v>50.0005</v>
      </c>
      <c r="G19" s="27">
        <v>50.0002</v>
      </c>
      <c r="H19" s="28">
        <f t="shared" si="0"/>
        <v>50.00018</v>
      </c>
      <c r="I19" s="27">
        <f t="shared" si="1"/>
        <v>0.000700000000001921</v>
      </c>
      <c r="K19" s="70"/>
      <c r="L19" s="71"/>
    </row>
    <row r="20" s="6" customFormat="1" ht="21.95" customHeight="1" spans="1:12">
      <c r="A20" s="29"/>
      <c r="B20" s="30"/>
      <c r="C20" s="29"/>
      <c r="D20" s="29"/>
      <c r="E20" s="29"/>
      <c r="F20" s="29"/>
      <c r="G20" s="29"/>
      <c r="H20" s="31"/>
      <c r="I20" s="73"/>
      <c r="K20" s="70"/>
      <c r="L20" s="71"/>
    </row>
    <row r="21" s="6" customFormat="1" ht="21.95" customHeight="1" spans="1:12">
      <c r="A21" s="29"/>
      <c r="B21" s="30"/>
      <c r="C21" s="29"/>
      <c r="D21" s="29"/>
      <c r="E21" s="29"/>
      <c r="F21" s="29"/>
      <c r="G21" s="29"/>
      <c r="H21" s="31"/>
      <c r="I21" s="74"/>
      <c r="K21" s="70"/>
      <c r="L21" s="71"/>
    </row>
    <row r="22" s="6" customFormat="1" ht="21.95" customHeight="1" spans="1:12">
      <c r="A22" s="29"/>
      <c r="B22" s="30"/>
      <c r="C22" s="29"/>
      <c r="D22" s="29"/>
      <c r="E22" s="29"/>
      <c r="F22" s="29"/>
      <c r="G22" s="29"/>
      <c r="H22" s="31"/>
      <c r="I22" s="73"/>
      <c r="K22" s="70"/>
      <c r="L22" s="71"/>
    </row>
    <row r="23" s="6" customFormat="1" ht="21.95" customHeight="1" spans="1:12">
      <c r="A23" s="29"/>
      <c r="B23" s="30"/>
      <c r="C23" s="29"/>
      <c r="D23" s="29"/>
      <c r="E23" s="29"/>
      <c r="F23" s="29"/>
      <c r="G23" s="29"/>
      <c r="H23" s="31"/>
      <c r="I23" s="73"/>
      <c r="K23" s="70"/>
      <c r="L23" s="71"/>
    </row>
    <row r="24" s="6" customFormat="1" ht="21.95" customHeight="1" spans="1:12">
      <c r="A24" s="29"/>
      <c r="B24" s="30"/>
      <c r="C24" s="29"/>
      <c r="D24" s="29"/>
      <c r="E24" s="29"/>
      <c r="F24" s="29"/>
      <c r="G24" s="29"/>
      <c r="H24" s="31"/>
      <c r="I24" s="74"/>
      <c r="K24" s="70"/>
      <c r="L24" s="71"/>
    </row>
    <row r="25" s="6" customFormat="1" ht="21.95" customHeight="1" spans="1:9">
      <c r="A25" s="32"/>
      <c r="B25" s="33">
        <f>AVERAGE(H9:H19)</f>
        <v>50.0000927272727</v>
      </c>
      <c r="C25" s="34"/>
      <c r="D25" s="34"/>
      <c r="E25" s="34"/>
      <c r="F25" s="35"/>
      <c r="G25" s="36">
        <f>AVERAGE(I9:I19)</f>
        <v>0.000536363636365939</v>
      </c>
      <c r="H25" s="37"/>
      <c r="I25" s="75"/>
    </row>
    <row r="26" s="6" customFormat="1" ht="29.25" customHeight="1" spans="1:9">
      <c r="A26" s="38" t="s">
        <v>26</v>
      </c>
      <c r="B26" s="39"/>
      <c r="C26" s="40" t="s">
        <v>27</v>
      </c>
      <c r="D26" s="41">
        <v>0.577</v>
      </c>
      <c r="E26" s="40" t="s">
        <v>28</v>
      </c>
      <c r="F26" s="41">
        <v>2.115</v>
      </c>
      <c r="G26" s="40" t="s">
        <v>29</v>
      </c>
      <c r="H26" s="41">
        <v>0</v>
      </c>
      <c r="I26" s="76"/>
    </row>
    <row r="27" ht="37.5" customHeight="1" spans="1:9">
      <c r="A27" s="42"/>
      <c r="B27" s="43" t="s">
        <v>30</v>
      </c>
      <c r="C27" s="44"/>
      <c r="D27" s="6"/>
      <c r="E27" s="6"/>
      <c r="F27" s="6"/>
      <c r="G27" s="6"/>
      <c r="H27" s="6"/>
      <c r="I27" s="6"/>
    </row>
    <row r="28" ht="23.25" customHeight="1" spans="1:9">
      <c r="A28" s="45" t="s">
        <v>31</v>
      </c>
      <c r="B28" s="46" t="s">
        <v>32</v>
      </c>
      <c r="C28" s="47"/>
      <c r="D28" s="48">
        <f>SUM(B25)</f>
        <v>50.0000927272727</v>
      </c>
      <c r="E28" s="49"/>
      <c r="F28" s="6"/>
      <c r="G28" s="6"/>
      <c r="H28" s="6"/>
      <c r="I28" s="6"/>
    </row>
    <row r="29" ht="36.75" customHeight="1" spans="1:9">
      <c r="A29" s="45" t="s">
        <v>33</v>
      </c>
      <c r="B29" s="46" t="s">
        <v>34</v>
      </c>
      <c r="C29" s="47"/>
      <c r="D29" s="50">
        <f>SUM(D28+D26*G25)</f>
        <v>50.0004022090909</v>
      </c>
      <c r="E29" s="49"/>
      <c r="F29" s="51"/>
      <c r="G29" s="51"/>
      <c r="H29" s="52"/>
      <c r="I29" s="52"/>
    </row>
    <row r="30" ht="27" customHeight="1" spans="1:9">
      <c r="A30" s="45" t="s">
        <v>35</v>
      </c>
      <c r="B30" s="46" t="s">
        <v>36</v>
      </c>
      <c r="D30" s="53">
        <f>SUM(B25-D26*G25)</f>
        <v>49.9997832454545</v>
      </c>
      <c r="E30" s="49"/>
      <c r="F30" s="54"/>
      <c r="G30" s="54"/>
      <c r="H30" s="54"/>
      <c r="I30" s="6"/>
    </row>
    <row r="31" ht="39.75" customHeight="1" spans="1:9">
      <c r="A31" s="55" t="s">
        <v>8</v>
      </c>
      <c r="B31" s="56" t="s">
        <v>30</v>
      </c>
      <c r="D31" s="57"/>
      <c r="E31" s="6"/>
      <c r="F31" s="6"/>
      <c r="G31" s="6"/>
      <c r="H31" s="6"/>
      <c r="I31" s="6"/>
    </row>
    <row r="32" ht="25.5" customHeight="1" spans="1:9">
      <c r="A32" s="58" t="s">
        <v>37</v>
      </c>
      <c r="B32" s="59" t="s">
        <v>38</v>
      </c>
      <c r="D32" s="60">
        <f>SUM(G25)</f>
        <v>0.000536363636365939</v>
      </c>
      <c r="E32" s="49"/>
      <c r="F32" s="6"/>
      <c r="G32" s="6"/>
      <c r="H32" s="6"/>
      <c r="I32" s="6"/>
    </row>
    <row r="33" ht="30.75" customHeight="1" spans="1:9">
      <c r="A33" s="45" t="s">
        <v>33</v>
      </c>
      <c r="B33" s="46" t="s">
        <v>34</v>
      </c>
      <c r="D33" s="60">
        <f>SUM(F26*G25)</f>
        <v>0.00113440909091396</v>
      </c>
      <c r="E33" s="49"/>
      <c r="F33" s="61"/>
      <c r="G33" s="6"/>
      <c r="H33" s="52"/>
      <c r="I33" s="52"/>
    </row>
    <row r="34" ht="29.25" customHeight="1" spans="1:9">
      <c r="A34" s="45" t="s">
        <v>35</v>
      </c>
      <c r="B34" s="46" t="s">
        <v>36</v>
      </c>
      <c r="D34" s="62">
        <f>SUM(H26*G25)</f>
        <v>0</v>
      </c>
      <c r="E34" s="49"/>
      <c r="F34" s="6"/>
      <c r="G34" s="6"/>
      <c r="H34" s="52"/>
      <c r="I34" s="52"/>
    </row>
    <row r="35" ht="48" customHeight="1" spans="1:9">
      <c r="A35" s="63" t="s">
        <v>39</v>
      </c>
      <c r="B35" s="62"/>
      <c r="C35" s="62"/>
      <c r="D35" s="62"/>
      <c r="E35" s="62"/>
      <c r="F35" s="62"/>
      <c r="G35" s="62"/>
      <c r="H35" s="62"/>
      <c r="I35" s="62"/>
    </row>
    <row r="36" ht="46.5" customHeight="1" spans="1:9">
      <c r="A36" s="64" t="s">
        <v>40</v>
      </c>
      <c r="B36" s="65"/>
      <c r="C36" s="65"/>
      <c r="D36" s="65"/>
      <c r="E36" s="65"/>
      <c r="F36" s="65"/>
      <c r="G36" s="65"/>
      <c r="H36" s="65"/>
      <c r="I36" s="65"/>
    </row>
    <row r="37" ht="49.5" customHeight="1" spans="2:10">
      <c r="B37" s="66" t="s">
        <v>41</v>
      </c>
      <c r="C37" s="66"/>
      <c r="D37" s="66"/>
      <c r="E37" s="66"/>
      <c r="F37" s="66"/>
      <c r="G37" s="66"/>
      <c r="H37" s="66"/>
      <c r="I37" s="66"/>
      <c r="J37" s="1" t="s">
        <v>25</v>
      </c>
    </row>
  </sheetData>
  <mergeCells count="17">
    <mergeCell ref="A1:I1"/>
    <mergeCell ref="A2:I2"/>
    <mergeCell ref="A3:F3"/>
    <mergeCell ref="A4:I4"/>
    <mergeCell ref="A5:I5"/>
    <mergeCell ref="C7:G7"/>
    <mergeCell ref="A26:B26"/>
    <mergeCell ref="B27:C27"/>
    <mergeCell ref="H29:I29"/>
    <mergeCell ref="H33:I33"/>
    <mergeCell ref="H34:I34"/>
    <mergeCell ref="A35:I35"/>
    <mergeCell ref="A36:I36"/>
    <mergeCell ref="B37:I37"/>
    <mergeCell ref="A7:A8"/>
    <mergeCell ref="H7:H8"/>
    <mergeCell ref="I7:I8"/>
  </mergeCells>
  <pageMargins left="0.904861111111111" right="0.747916666666667" top="0.984027777777778" bottom="0.708333333333333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438150</xdr:colOff>
                <xdr:row>7</xdr:row>
                <xdr:rowOff>95250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24</xdr:row>
                <xdr:rowOff>0</xdr:rowOff>
              </from>
              <to>
                <xdr:col>0</xdr:col>
                <xdr:colOff>733425</xdr:colOff>
                <xdr:row>25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27</xdr:row>
                <xdr:rowOff>19050</xdr:rowOff>
              </from>
              <to>
                <xdr:col>2</xdr:col>
                <xdr:colOff>390525</xdr:colOff>
                <xdr:row>28</xdr:row>
                <xdr:rowOff>28575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57150</xdr:colOff>
                <xdr:row>28</xdr:row>
                <xdr:rowOff>95250</xdr:rowOff>
              </from>
              <to>
                <xdr:col>2</xdr:col>
                <xdr:colOff>619125</xdr:colOff>
                <xdr:row>28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57150</xdr:colOff>
                <xdr:row>29</xdr:row>
                <xdr:rowOff>47625</xdr:rowOff>
              </from>
              <to>
                <xdr:col>2</xdr:col>
                <xdr:colOff>619125</xdr:colOff>
                <xdr:row>30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32</xdr:row>
                <xdr:rowOff>114300</xdr:rowOff>
              </from>
              <to>
                <xdr:col>2</xdr:col>
                <xdr:colOff>428625</xdr:colOff>
                <xdr:row>33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26</xdr:row>
                <xdr:rowOff>95250</xdr:rowOff>
              </from>
              <to>
                <xdr:col>0</xdr:col>
                <xdr:colOff>685800</xdr:colOff>
                <xdr:row>26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33</xdr:row>
                <xdr:rowOff>57150</xdr:rowOff>
              </from>
              <to>
                <xdr:col>2</xdr:col>
                <xdr:colOff>552450</xdr:colOff>
                <xdr:row>33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7"/>
  <sheetViews>
    <sheetView tabSelected="1" zoomScale="81" zoomScaleNormal="81" topLeftCell="A16" workbookViewId="0">
      <selection activeCell="F31" sqref="F31"/>
    </sheetView>
  </sheetViews>
  <sheetFormatPr defaultColWidth="9" defaultRowHeight="15.75"/>
  <cols>
    <col min="12" max="12" width="6.25" customWidth="1"/>
    <col min="13" max="13" width="13.0416666666667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/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7" spans="13:13">
      <c r="M7" s="1" t="s">
        <v>43</v>
      </c>
    </row>
    <row r="8" spans="13:13">
      <c r="M8" s="1"/>
    </row>
    <row r="9" spans="13:13">
      <c r="M9" s="6"/>
    </row>
    <row r="10" spans="13:13">
      <c r="M10" t="s">
        <v>44</v>
      </c>
    </row>
    <row r="11" spans="13:13">
      <c r="M11" s="7"/>
    </row>
    <row r="14" spans="13:13">
      <c r="M14" s="1" t="s">
        <v>45</v>
      </c>
    </row>
    <row r="15" spans="13:13">
      <c r="M15" s="6"/>
    </row>
    <row r="17" ht="20.25" customHeight="1" spans="5:13">
      <c r="E17" s="4"/>
      <c r="F17" s="5"/>
      <c r="G17" s="5"/>
      <c r="H17" s="5"/>
      <c r="I17" s="5"/>
      <c r="M17" s="1"/>
    </row>
    <row r="18" ht="22.5" customHeight="1" spans="13:13">
      <c r="M18" s="1"/>
    </row>
    <row r="20" spans="13:13">
      <c r="M20" s="1" t="s">
        <v>46</v>
      </c>
    </row>
    <row r="23" spans="13:13">
      <c r="M23" s="8" t="s">
        <v>47</v>
      </c>
    </row>
    <row r="26" spans="13:13">
      <c r="M26" s="1"/>
    </row>
    <row r="27" spans="13:13">
      <c r="M27" s="1" t="s">
        <v>48</v>
      </c>
    </row>
  </sheetData>
  <mergeCells count="4">
    <mergeCell ref="A1:M1"/>
    <mergeCell ref="A2:M2"/>
    <mergeCell ref="E3:H3"/>
    <mergeCell ref="E17:I17"/>
  </mergeCells>
  <pageMargins left="0.984027777777778" right="0.472222222222222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WPS_1601433895</cp:lastModifiedBy>
  <dcterms:created xsi:type="dcterms:W3CDTF">1996-12-17T01:32:00Z</dcterms:created>
  <cp:lastPrinted>2018-04-29T09:53:00Z</cp:lastPrinted>
  <dcterms:modified xsi:type="dcterms:W3CDTF">2021-09-10T01:55:17Z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3E6A905CCC0B4713B9719B50E7FDAA26</vt:lpwstr>
  </property>
</Properties>
</file>