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5" windowHeight="8340"/>
  </bookViews>
  <sheets>
    <sheet name="1A" sheetId="16" r:id="rId1"/>
    <sheet name="1B" sheetId="17" r:id="rId2"/>
  </sheets>
  <definedNames>
    <definedName name="_xlnm.Print_Area" localSheetId="0">'1A'!$A$1:$I$35</definedName>
    <definedName name="_xlnm.Print_Titles" localSheetId="0">'1A'!$1:$2</definedName>
  </definedNames>
  <calcPr calcId="144525"/>
</workbook>
</file>

<file path=xl/comments1.xml><?xml version="1.0" encoding="utf-8"?>
<comments xmlns="http://schemas.openxmlformats.org/spreadsheetml/2006/main">
  <authors>
    <author>win8</author>
  </authors>
  <commentList>
    <comment ref="H9" authorId="0">
      <text>
        <r>
          <rPr>
            <b/>
            <sz val="9"/>
            <rFont val="宋体"/>
            <charset val="134"/>
          </rPr>
          <t>win8: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<sst xmlns="http://schemas.openxmlformats.org/spreadsheetml/2006/main" count="77" uniqueCount="60">
  <si>
    <t>宁波迈拓斯数控机械有限公司</t>
  </si>
  <si>
    <t>HT200铸件硬度测量过程监视统计记录表</t>
  </si>
  <si>
    <t>测量过程名称：HT200铸件硬度测量过程</t>
  </si>
  <si>
    <r>
      <t>被测参数：硬度</t>
    </r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测量范围：≤170</t>
    </r>
    <r>
      <rPr>
        <sz val="12"/>
        <rFont val="Times New Roman"/>
        <charset val="134"/>
      </rPr>
      <t>HB</t>
    </r>
    <r>
      <rPr>
        <sz val="12"/>
        <rFont val="宋体"/>
        <charset val="134"/>
      </rPr>
      <t>，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测量允差</t>
    </r>
  </si>
  <si>
    <t>测量仪器： HM180里氏硬度计  测量范围 （19-651）HB， 最大允许误差是±1%</t>
  </si>
  <si>
    <r>
      <rPr>
        <sz val="12"/>
        <rFont val="宋体"/>
        <charset val="134"/>
      </rPr>
      <t>监视方法：统计技术</t>
    </r>
    <r>
      <rPr>
        <sz val="12"/>
        <rFont val="Times New Roman"/>
        <charset val="134"/>
      </rPr>
      <t xml:space="preserve">        </t>
    </r>
    <r>
      <rPr>
        <sz val="12"/>
        <rFont val="宋体"/>
        <charset val="134"/>
      </rPr>
      <t>核查标准：标准样块</t>
    </r>
    <r>
      <rPr>
        <sz val="12"/>
        <rFont val="Times New Roman"/>
        <charset val="134"/>
      </rPr>
      <t xml:space="preserve">        </t>
    </r>
  </si>
  <si>
    <t>核查标准：标块</t>
  </si>
  <si>
    <t>序号</t>
  </si>
  <si>
    <t>核查</t>
  </si>
  <si>
    <t>观察记录g）</t>
  </si>
  <si>
    <t>R</t>
  </si>
  <si>
    <t>日期</t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</si>
  <si>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1</t>
    </r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</si>
  <si>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2</t>
    </r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</si>
  <si>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3</t>
    </r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</si>
  <si>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4</t>
    </r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</si>
  <si>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5</t>
    </r>
  </si>
  <si>
    <t>2019.5.13</t>
  </si>
  <si>
    <t>2019.5.14</t>
  </si>
  <si>
    <t>2019.5.15</t>
  </si>
  <si>
    <t>2019.5.16</t>
  </si>
  <si>
    <t xml:space="preserve">                  </t>
  </si>
  <si>
    <t xml:space="preserve">                          </t>
  </si>
  <si>
    <t>2019.5.17</t>
  </si>
  <si>
    <t>2019.5.18</t>
  </si>
  <si>
    <t>2019.5.19</t>
  </si>
  <si>
    <t xml:space="preserve">                        </t>
  </si>
  <si>
    <t>2019.5.20</t>
  </si>
  <si>
    <t>2019.5.21</t>
  </si>
  <si>
    <t>2019.5.22</t>
  </si>
  <si>
    <t>2019.6.22</t>
  </si>
  <si>
    <t>2019.7.22</t>
  </si>
  <si>
    <t>2019.8.22</t>
  </si>
  <si>
    <t>2019.9.22</t>
  </si>
  <si>
    <t>查表得:</t>
  </si>
  <si>
    <r>
      <rPr>
        <sz val="12"/>
        <rFont val="宋体"/>
        <charset val="134"/>
      </rPr>
      <t>A</t>
    </r>
    <r>
      <rPr>
        <vertAlign val="subscript"/>
        <sz val="12"/>
        <rFont val="宋体"/>
        <charset val="134"/>
      </rPr>
      <t>2=</t>
    </r>
  </si>
  <si>
    <r>
      <rPr>
        <sz val="12"/>
        <rFont val="宋体"/>
        <charset val="134"/>
      </rPr>
      <t>D</t>
    </r>
    <r>
      <rPr>
        <vertAlign val="subscript"/>
        <sz val="12"/>
        <rFont val="宋体"/>
        <charset val="134"/>
      </rPr>
      <t>4=</t>
    </r>
  </si>
  <si>
    <r>
      <rPr>
        <sz val="12"/>
        <rFont val="宋体"/>
        <charset val="134"/>
      </rPr>
      <t>D</t>
    </r>
    <r>
      <rPr>
        <vertAlign val="subscript"/>
        <sz val="12"/>
        <rFont val="宋体"/>
        <charset val="134"/>
      </rPr>
      <t>3=</t>
    </r>
  </si>
  <si>
    <t>控制图计算：</t>
  </si>
  <si>
    <r>
      <rPr>
        <sz val="12"/>
        <rFont val="宋体"/>
        <charset val="134"/>
      </rPr>
      <t>中心线</t>
    </r>
    <r>
      <rPr>
        <sz val="12"/>
        <rFont val="Times New Roman"/>
        <charset val="134"/>
      </rPr>
      <t xml:space="preserve"> </t>
    </r>
  </si>
  <si>
    <t xml:space="preserve">  CL=</t>
  </si>
  <si>
    <t>mm</t>
  </si>
  <si>
    <t>=</t>
  </si>
  <si>
    <t>上控制线</t>
  </si>
  <si>
    <t>UCL=</t>
  </si>
  <si>
    <t>下控制线</t>
  </si>
  <si>
    <t>LCL=</t>
  </si>
  <si>
    <t>中心线</t>
  </si>
  <si>
    <t>CL=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</si>
  <si>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监视结果评价：</t>
    </r>
  </si>
  <si>
    <t xml:space="preserve">    均值、极差控制图状态正常，测量过程中未出现非正常变异，满足要求。</t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</si>
  <si>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核查人员：谢金明</t>
    </r>
    <r>
      <rPr>
        <sz val="12"/>
        <rFont val="Times New Roman"/>
        <charset val="134"/>
      </rPr>
      <t xml:space="preserve"> </t>
    </r>
  </si>
  <si>
    <t xml:space="preserve">  硬度测量过程控制图</t>
  </si>
  <si>
    <t>均值控制图</t>
  </si>
  <si>
    <t>极差控制图</t>
  </si>
  <si>
    <t>许昌帝豪实业公司</t>
  </si>
  <si>
    <r>
      <rPr>
        <sz val="20"/>
        <rFont val="Times New Roman"/>
        <charset val="134"/>
      </rPr>
      <t xml:space="preserve"> </t>
    </r>
    <r>
      <rPr>
        <b/>
        <sz val="20"/>
        <rFont val="Times New Roman"/>
        <charset val="134"/>
      </rPr>
      <t xml:space="preserve"> </t>
    </r>
    <r>
      <rPr>
        <b/>
        <sz val="20"/>
        <rFont val="宋体"/>
        <charset val="134"/>
      </rPr>
      <t>单张纸厚度测量过程控制图</t>
    </r>
  </si>
  <si>
    <t>UCL=0.004</t>
  </si>
  <si>
    <t>CL=0.002</t>
  </si>
  <si>
    <t>LCL=0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</si>
</sst>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176" formatCode="0.00_);[Red]\(0.00\)"/>
    <numFmt numFmtId="44" formatCode="_ &quot;￥&quot;* #,##0.00_ ;_ &quot;￥&quot;* \-#,##0.00_ ;_ &quot;￥&quot;* &quot;-&quot;??_ ;_ @_ "/>
    <numFmt numFmtId="177" formatCode="0.0000_ "/>
    <numFmt numFmtId="178" formatCode="0.0000_);[Red]\(0.0000\)"/>
    <numFmt numFmtId="43" formatCode="_ * #,##0.00_ ;_ * \-#,##0.00_ ;_ * &quot;-&quot;??_ ;_ @_ "/>
    <numFmt numFmtId="42" formatCode="_ &quot;￥&quot;* #,##0_ ;_ &quot;￥&quot;* \-#,##0_ ;_ &quot;￥&quot;* &quot;-&quot;_ ;_ @_ "/>
    <numFmt numFmtId="179" formatCode="0.000_ "/>
  </numFmts>
  <fonts count="39">
    <font>
      <sz val="12"/>
      <name val="宋体"/>
      <charset val="134"/>
    </font>
    <font>
      <sz val="16"/>
      <name val="宋体"/>
      <charset val="134"/>
    </font>
    <font>
      <sz val="20"/>
      <name val="Times New Roman"/>
      <charset val="134"/>
    </font>
    <font>
      <sz val="14"/>
      <name val="宋体"/>
      <charset val="134"/>
    </font>
    <font>
      <b/>
      <sz val="18"/>
      <name val="宋体"/>
      <charset val="134"/>
    </font>
    <font>
      <sz val="18"/>
      <name val="Times New Roman"/>
      <charset val="134"/>
    </font>
    <font>
      <sz val="12"/>
      <name val="宋体"/>
      <charset val="134"/>
    </font>
    <font>
      <sz val="9"/>
      <name val="Times New Roman"/>
      <charset val="134"/>
    </font>
    <font>
      <sz val="12"/>
      <name val="Times New Roman"/>
      <charset val="134"/>
    </font>
    <font>
      <sz val="14"/>
      <name val="Times New Roman"/>
      <charset val="134"/>
    </font>
    <font>
      <sz val="10.5"/>
      <name val="Times New Roman"/>
      <charset val="134"/>
    </font>
    <font>
      <i/>
      <sz val="16"/>
      <name val="Times New Roman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20"/>
      <name val="Times New Roman"/>
      <charset val="134"/>
    </font>
    <font>
      <b/>
      <sz val="20"/>
      <name val="宋体"/>
      <charset val="134"/>
    </font>
    <font>
      <sz val="12"/>
      <name val="Times New Roman"/>
      <charset val="134"/>
    </font>
    <font>
      <vertAlign val="subscript"/>
      <sz val="12"/>
      <name val="Times New Roman"/>
      <charset val="134"/>
    </font>
    <font>
      <vertAlign val="subscript"/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13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2" borderId="10" applyNumberFormat="0" applyFon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7" fillId="23" borderId="15" applyNumberFormat="0" applyAlignment="0" applyProtection="0">
      <alignment vertical="center"/>
    </xf>
    <xf numFmtId="0" fontId="31" fillId="23" borderId="11" applyNumberFormat="0" applyAlignment="0" applyProtection="0">
      <alignment vertical="center"/>
    </xf>
    <xf numFmtId="0" fontId="29" fillId="28" borderId="17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</cellStyleXfs>
  <cellXfs count="74">
    <xf numFmtId="0" fontId="0" fillId="0" borderId="0" xfId="0"/>
    <xf numFmtId="0" fontId="0" fillId="0" borderId="0" xfId="0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Border="1"/>
    <xf numFmtId="0" fontId="0" fillId="0" borderId="0" xfId="0" applyAlignment="1">
      <alignment horizontal="left"/>
    </xf>
    <xf numFmtId="0" fontId="0" fillId="0" borderId="0" xfId="0" applyFont="1"/>
    <xf numFmtId="0" fontId="0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 indent="1"/>
    </xf>
    <xf numFmtId="0" fontId="0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0" fillId="0" borderId="0" xfId="0" applyFont="1" applyBorder="1" applyAlignment="1">
      <alignment horizontal="left" indent="1"/>
    </xf>
    <xf numFmtId="0" fontId="6" fillId="0" borderId="0" xfId="0" applyFont="1" applyAlignment="1">
      <alignment horizontal="left" wrapText="1" indent="1"/>
    </xf>
    <xf numFmtId="0" fontId="0" fillId="0" borderId="0" xfId="0" applyAlignment="1">
      <alignment horizontal="left" vertical="center" indent="1"/>
    </xf>
    <xf numFmtId="0" fontId="0" fillId="0" borderId="0" xfId="0" applyFont="1" applyBorder="1" applyAlignment="1">
      <alignment horizontal="left" vertical="center" indent="1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178" fontId="8" fillId="0" borderId="5" xfId="0" applyNumberFormat="1" applyFont="1" applyBorder="1" applyAlignment="1">
      <alignment horizontal="center" vertical="center" wrapText="1"/>
    </xf>
    <xf numFmtId="177" fontId="8" fillId="0" borderId="5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top" wrapText="1"/>
    </xf>
    <xf numFmtId="0" fontId="0" fillId="0" borderId="6" xfId="0" applyFont="1" applyBorder="1" applyAlignment="1"/>
    <xf numFmtId="177" fontId="0" fillId="0" borderId="7" xfId="0" applyNumberFormat="1" applyFont="1" applyBorder="1" applyAlignment="1">
      <alignment vertical="center"/>
    </xf>
    <xf numFmtId="0" fontId="0" fillId="0" borderId="0" xfId="0" applyFont="1" applyBorder="1" applyAlignment="1"/>
    <xf numFmtId="0" fontId="0" fillId="0" borderId="0" xfId="0" applyFont="1" applyBorder="1" applyAlignment="1">
      <alignment vertical="center"/>
    </xf>
    <xf numFmtId="177" fontId="0" fillId="0" borderId="0" xfId="0" applyNumberFormat="1" applyFont="1" applyBorder="1" applyAlignment="1">
      <alignment vertical="center"/>
    </xf>
    <xf numFmtId="0" fontId="0" fillId="0" borderId="4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8" xfId="0" applyFont="1" applyBorder="1" applyAlignment="1">
      <alignment horizontal="right" vertical="center"/>
    </xf>
    <xf numFmtId="0" fontId="0" fillId="0" borderId="8" xfId="0" applyFont="1" applyBorder="1" applyAlignment="1">
      <alignment horizontal="left" vertical="center"/>
    </xf>
    <xf numFmtId="0" fontId="9" fillId="0" borderId="0" xfId="0" applyFont="1" applyAlignment="1"/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0" borderId="0" xfId="0" applyFont="1"/>
    <xf numFmtId="178" fontId="0" fillId="0" borderId="0" xfId="0" applyNumberFormat="1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77" fontId="8" fillId="0" borderId="0" xfId="0" applyNumberFormat="1" applyFont="1" applyAlignment="1">
      <alignment vertical="center"/>
    </xf>
    <xf numFmtId="0" fontId="9" fillId="0" borderId="0" xfId="0" applyFont="1" applyAlignment="1">
      <alignment horizontal="right"/>
    </xf>
    <xf numFmtId="0" fontId="3" fillId="0" borderId="0" xfId="0" applyFont="1" applyBorder="1"/>
    <xf numFmtId="176" fontId="0" fillId="0" borderId="0" xfId="0" applyNumberFormat="1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178" fontId="0" fillId="0" borderId="0" xfId="0" applyNumberFormat="1" applyFont="1" applyBorder="1" applyAlignment="1">
      <alignment horizontal="left" vertical="center"/>
    </xf>
    <xf numFmtId="177" fontId="0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78" fontId="8" fillId="0" borderId="2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top" wrapText="1"/>
    </xf>
    <xf numFmtId="179" fontId="8" fillId="0" borderId="0" xfId="0" applyNumberFormat="1" applyFont="1" applyBorder="1" applyAlignment="1">
      <alignment horizontal="center" wrapText="1"/>
    </xf>
    <xf numFmtId="177" fontId="8" fillId="0" borderId="2" xfId="0" applyNumberFormat="1" applyFont="1" applyBorder="1" applyAlignment="1">
      <alignment horizontal="center" vertical="center" wrapText="1"/>
    </xf>
    <xf numFmtId="179" fontId="8" fillId="0" borderId="0" xfId="0" applyNumberFormat="1" applyFont="1" applyBorder="1" applyAlignment="1">
      <alignment horizontal="center" vertical="top" wrapText="1"/>
    </xf>
    <xf numFmtId="0" fontId="0" fillId="0" borderId="9" xfId="0" applyFont="1" applyBorder="1" applyAlignment="1"/>
    <xf numFmtId="0" fontId="0" fillId="0" borderId="5" xfId="0" applyFont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3.xml.rels><?xml version="1.0" encoding="UTF-8" standalone="yes"?>
<Relationships xmlns="http://schemas.openxmlformats.org/package/2006/relationships"><Relationship Id="rId3" Type="http://schemas.microsoft.com/office/2011/relationships/chartColorStyle" Target="colors1.xml"/><Relationship Id="rId2" Type="http://schemas.microsoft.com/office/2011/relationships/chartStyle" Target="style1.xml"/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3" Type="http://schemas.microsoft.com/office/2011/relationships/chartColorStyle" Target="colors2.xml"/><Relationship Id="rId2" Type="http://schemas.microsoft.com/office/2011/relationships/chartStyle" Target="style2.xml"/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r>
              <a:rPr lang="zh-CN" altLang="en-US"/>
              <a:t>极差控制图</a:t>
            </a:r>
            <a:endParaRPr lang="zh-CN" altLang="en-US"/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9258112"/>
        <c:axId val="269261056"/>
      </c:lineChart>
      <c:catAx>
        <c:axId val="269258112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100" b="0" i="0" u="none" strike="noStrike" kern="1200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  <a:r>
                  <a:rPr lang="zh-CN" altLang="en-US" sz="300" b="0" i="0" u="none" strike="noStrike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</a:rPr>
                  <a:t>次   数</a:t>
                </a:r>
                <a:endParaRPr lang="zh-CN" altLang="en-US" sz="3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endParaRP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</a:p>
        </c:txPr>
        <c:crossAx val="269261056"/>
        <c:crosses val="autoZero"/>
        <c:auto val="1"/>
        <c:lblAlgn val="ctr"/>
        <c:lblOffset val="100"/>
        <c:tickLblSkip val="1"/>
        <c:noMultiLvlLbl val="0"/>
      </c:catAx>
      <c:valAx>
        <c:axId val="26926105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title>
          <c:tx>
            <c:rich>
              <a:bodyPr rot="0" spcFirstLastPara="0" vertOverflow="ellipsis" vert="horz" wrap="square" anchor="ctr" anchorCtr="1"/>
              <a:lstStyle/>
              <a:p>
                <a:pPr algn="ctr">
                  <a:defRPr lang="zh-CN" sz="300" b="0" i="0" u="none" strike="noStrike" kern="1200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  <a:r>
                  <a:rPr lang="zh-CN" altLang="en-US"/>
                  <a:t>极差值</a:t>
                </a:r>
                <a:endParaRPr lang="zh-CN" altLang="en-US"/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</a:p>
        </c:txPr>
        <c:crossAx val="2692581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zh-CN" sz="3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r>
              <a:rPr lang="zh-CN" altLang="en-US"/>
              <a:t>均值控制图</a:t>
            </a:r>
            <a:endParaRPr lang="zh-CN" altLang="en-US"/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0221696"/>
        <c:axId val="270224000"/>
      </c:lineChart>
      <c:catAx>
        <c:axId val="270221696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100" b="0" i="0" u="none" strike="noStrike" kern="1200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  <a:r>
                  <a:rPr lang="zh-CN" altLang="en-US" sz="300" b="0" i="0" u="none" strike="noStrike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</a:rPr>
                  <a:t>次   数</a:t>
                </a:r>
                <a:endParaRPr lang="zh-CN" altLang="en-US" sz="3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endParaRP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</a:p>
        </c:txPr>
        <c:crossAx val="270224000"/>
        <c:crosses val="autoZero"/>
        <c:auto val="1"/>
        <c:lblAlgn val="ctr"/>
        <c:lblOffset val="100"/>
        <c:tickLblSkip val="1"/>
        <c:noMultiLvlLbl val="0"/>
      </c:catAx>
      <c:valAx>
        <c:axId val="27022400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title>
          <c:tx>
            <c:rich>
              <a:bodyPr rot="0" spcFirstLastPara="0" vertOverflow="ellipsis" vert="horz" wrap="square" anchor="ctr" anchorCtr="1"/>
              <a:lstStyle/>
              <a:p>
                <a:pPr algn="ctr">
                  <a:defRPr lang="zh-CN" sz="300" b="0" i="0" u="none" strike="noStrike" kern="1200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  <a:r>
                  <a:rPr lang="zh-CN" altLang="en-US"/>
                  <a:t>平均值</a:t>
                </a:r>
                <a:endParaRPr lang="zh-CN" altLang="en-US"/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</a:p>
        </c:txPr>
        <c:crossAx val="2702216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zh-CN" sz="3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b="1"/>
              <a:t>均值</a:t>
            </a:r>
            <a:endParaRPr lang="zh-CN" altLang="en-US" b="1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696988798115129"/>
          <c:y val="0.104951775504003"/>
          <c:w val="0.905233808651318"/>
          <c:h val="0.742061281337047"/>
        </c:manualLayout>
      </c:layout>
      <c:lineChart>
        <c:grouping val="standard"/>
        <c:varyColors val="0"/>
        <c:ser>
          <c:idx val="0"/>
          <c:order val="0"/>
          <c:tx>
            <c:strRef>
              <c:f>'1A'!$H$7:$H$8</c:f>
              <c:strCache>
                <c:ptCount val="1"/>
                <c:pt idx="0">
                  <c:v>观察记录g） X5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2"/>
              <c:delete val="1"/>
            </c:dLbl>
            <c:dLbl>
              <c:idx val="13"/>
              <c:layout>
                <c:manualLayout>
                  <c:x val="-0.0238986696407233"/>
                  <c:y val="-0.072170169663205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'1A'!$H$9:$H$22</c:f>
              <c:numCache>
                <c:formatCode>0.0000_);[Red]\(0.0000\)</c:formatCode>
                <c:ptCount val="14"/>
                <c:pt idx="0">
                  <c:v>164.8</c:v>
                </c:pt>
                <c:pt idx="1" c:formatCode="0.0000_ ">
                  <c:v>165.4</c:v>
                </c:pt>
                <c:pt idx="2" c:formatCode="0.0000_ ">
                  <c:v>165.8</c:v>
                </c:pt>
                <c:pt idx="3" c:formatCode="0.0000_ ">
                  <c:v>164.2</c:v>
                </c:pt>
                <c:pt idx="4" c:formatCode="0.0000_ ">
                  <c:v>165.8</c:v>
                </c:pt>
                <c:pt idx="5" c:formatCode="0.0000_ ">
                  <c:v>165.6</c:v>
                </c:pt>
                <c:pt idx="6" c:formatCode="0.0000_ ">
                  <c:v>165.2</c:v>
                </c:pt>
                <c:pt idx="7" c:formatCode="0.0000_ ">
                  <c:v>165.8</c:v>
                </c:pt>
                <c:pt idx="8" c:formatCode="0.0000_ ">
                  <c:v>165.2</c:v>
                </c:pt>
                <c:pt idx="9" c:formatCode="0.0000_ ">
                  <c:v>165.4</c:v>
                </c:pt>
                <c:pt idx="10" c:formatCode="0.0000_ ">
                  <c:v>166</c:v>
                </c:pt>
                <c:pt idx="11" c:formatCode="0.0000_ ">
                  <c:v>164.8</c:v>
                </c:pt>
                <c:pt idx="12" c:formatCode="0.0000_ ">
                  <c:v>165.4</c:v>
                </c:pt>
                <c:pt idx="13" c:formatCode="0.0000_ ">
                  <c:v>165.4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3819520"/>
        <c:axId val="273838464"/>
      </c:lineChart>
      <c:catAx>
        <c:axId val="27381952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73838464"/>
        <c:crosses val="autoZero"/>
        <c:auto val="1"/>
        <c:lblAlgn val="ctr"/>
        <c:lblOffset val="100"/>
        <c:noMultiLvlLbl val="0"/>
      </c:catAx>
      <c:valAx>
        <c:axId val="273838464"/>
        <c:scaling>
          <c:orientation val="minMax"/>
          <c:max val="170"/>
          <c:min val="1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_);[Red]\(0.000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73819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极差</a:t>
            </a:r>
            <a:endParaRPr lang="zh-CN" alt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413104932127774"/>
          <c:y val="0.201068694664795"/>
          <c:w val="0.901211243117937"/>
          <c:h val="0.69600660974938"/>
        </c:manualLayout>
      </c:layout>
      <c:lineChart>
        <c:grouping val="standard"/>
        <c:varyColors val="0"/>
        <c:ser>
          <c:idx val="0"/>
          <c:order val="0"/>
          <c:tx>
            <c:strRef>
              <c:f>'1A'!$I$7</c:f>
              <c:strCache>
                <c:ptCount val="1"/>
                <c:pt idx="0">
                  <c:v>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elete val="1"/>
          </c:dLbls>
          <c:val>
            <c:numRef>
              <c:f>'1A'!$I$8:$I$22</c:f>
              <c:numCache>
                <c:formatCode>General</c:formatCode>
                <c:ptCount val="15"/>
                <c:pt idx="1" c:formatCode="0.0000_);[Red]\(0.0000\)">
                  <c:v>6</c:v>
                </c:pt>
                <c:pt idx="2" c:formatCode="0.0000_ ">
                  <c:v>5</c:v>
                </c:pt>
                <c:pt idx="3" c:formatCode="0.0000_ ">
                  <c:v>5</c:v>
                </c:pt>
                <c:pt idx="4" c:formatCode="0.0000_ ">
                  <c:v>5</c:v>
                </c:pt>
                <c:pt idx="5" c:formatCode="0.0000_ ">
                  <c:v>6</c:v>
                </c:pt>
                <c:pt idx="6" c:formatCode="0.0000_ ">
                  <c:v>6</c:v>
                </c:pt>
                <c:pt idx="7" c:formatCode="0.0000_ ">
                  <c:v>6</c:v>
                </c:pt>
                <c:pt idx="8" c:formatCode="0.0000_ ">
                  <c:v>6</c:v>
                </c:pt>
                <c:pt idx="9" c:formatCode="0.0000_ ">
                  <c:v>6</c:v>
                </c:pt>
                <c:pt idx="10" c:formatCode="0.0000_ ">
                  <c:v>6</c:v>
                </c:pt>
                <c:pt idx="11" c:formatCode="0.0000_ ">
                  <c:v>6</c:v>
                </c:pt>
                <c:pt idx="12" c:formatCode="0.0000_ ">
                  <c:v>5</c:v>
                </c:pt>
                <c:pt idx="13" c:formatCode="0.0000_ ">
                  <c:v>5</c:v>
                </c:pt>
                <c:pt idx="14" c:formatCode="0.0000_ ">
                  <c:v>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8709248"/>
        <c:axId val="268720000"/>
      </c:lineChart>
      <c:catAx>
        <c:axId val="26870924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68720000"/>
        <c:crosses val="autoZero"/>
        <c:auto val="1"/>
        <c:lblAlgn val="ctr"/>
        <c:lblOffset val="100"/>
        <c:noMultiLvlLbl val="0"/>
      </c:catAx>
      <c:valAx>
        <c:axId val="268720000"/>
        <c:scaling>
          <c:orientation val="minMax"/>
          <c:max val="14"/>
          <c:min val="-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68709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极差</a:t>
            </a:r>
            <a:endParaRPr lang="zh-CN" alt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"极差"</c:f>
              <c:strCache>
                <c:ptCount val="1"/>
                <c:pt idx="0">
                  <c:v>极差</c:v>
                </c:pt>
              </c:strCache>
            </c:strRef>
          </c:tx>
          <c:marker>
            <c:symbol val="none"/>
          </c:marker>
          <c:dLbls>
            <c:delete val="1"/>
          </c:dLbls>
          <c:val>
            <c:numRef>
              <c:f>'1A'!$I$9:$I$22</c:f>
              <c:numCache>
                <c:formatCode>0.0000_);[Red]\(0.0000\)</c:formatCode>
                <c:ptCount val="14"/>
                <c:pt idx="0">
                  <c:v>6</c:v>
                </c:pt>
                <c:pt idx="1" c:formatCode="0.0000_ ">
                  <c:v>5</c:v>
                </c:pt>
                <c:pt idx="2" c:formatCode="0.0000_ ">
                  <c:v>5</c:v>
                </c:pt>
                <c:pt idx="3" c:formatCode="0.0000_ ">
                  <c:v>5</c:v>
                </c:pt>
                <c:pt idx="4" c:formatCode="0.0000_ ">
                  <c:v>6</c:v>
                </c:pt>
                <c:pt idx="5" c:formatCode="0.0000_ ">
                  <c:v>6</c:v>
                </c:pt>
                <c:pt idx="6" c:formatCode="0.0000_ ">
                  <c:v>6</c:v>
                </c:pt>
                <c:pt idx="7" c:formatCode="0.0000_ ">
                  <c:v>6</c:v>
                </c:pt>
                <c:pt idx="8" c:formatCode="0.0000_ ">
                  <c:v>6</c:v>
                </c:pt>
                <c:pt idx="9" c:formatCode="0.0000_ ">
                  <c:v>6</c:v>
                </c:pt>
                <c:pt idx="10" c:formatCode="0.0000_ ">
                  <c:v>6</c:v>
                </c:pt>
                <c:pt idx="11" c:formatCode="0.0000_ ">
                  <c:v>5</c:v>
                </c:pt>
                <c:pt idx="12" c:formatCode="0.0000_ ">
                  <c:v>5</c:v>
                </c:pt>
                <c:pt idx="13" c:formatCode="0.0000_ ">
                  <c:v>6</c:v>
                </c:pt>
              </c:numCache>
            </c:numRef>
          </c:val>
          <c:smooth val="0"/>
        </c:ser>
        <c:ser>
          <c:idx val="0"/>
          <c:order val="0"/>
          <c:marker>
            <c:symbol val="none"/>
          </c:marker>
          <c:dLbls>
            <c:delete val="1"/>
          </c:dLbls>
          <c:val>
            <c:numRef>
              <c:f>'1A'!$I$9:$I$22</c:f>
              <c:numCache>
                <c:formatCode>0.0000_);[Red]\(0.0000\)</c:formatCode>
                <c:ptCount val="14"/>
                <c:pt idx="0">
                  <c:v>6</c:v>
                </c:pt>
                <c:pt idx="1" c:formatCode="0.0000_ ">
                  <c:v>5</c:v>
                </c:pt>
                <c:pt idx="2" c:formatCode="0.0000_ ">
                  <c:v>5</c:v>
                </c:pt>
                <c:pt idx="3" c:formatCode="0.0000_ ">
                  <c:v>5</c:v>
                </c:pt>
                <c:pt idx="4" c:formatCode="0.0000_ ">
                  <c:v>6</c:v>
                </c:pt>
                <c:pt idx="5" c:formatCode="0.0000_ ">
                  <c:v>6</c:v>
                </c:pt>
                <c:pt idx="6" c:formatCode="0.0000_ ">
                  <c:v>6</c:v>
                </c:pt>
                <c:pt idx="7" c:formatCode="0.0000_ ">
                  <c:v>6</c:v>
                </c:pt>
                <c:pt idx="8" c:formatCode="0.0000_ ">
                  <c:v>6</c:v>
                </c:pt>
                <c:pt idx="9" c:formatCode="0.0000_ ">
                  <c:v>6</c:v>
                </c:pt>
                <c:pt idx="10" c:formatCode="0.0000_ ">
                  <c:v>6</c:v>
                </c:pt>
                <c:pt idx="11" c:formatCode="0.0000_ ">
                  <c:v>5</c:v>
                </c:pt>
                <c:pt idx="12" c:formatCode="0.0000_ ">
                  <c:v>5</c:v>
                </c:pt>
                <c:pt idx="13" c:formatCode="0.0000_ ">
                  <c:v>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269846016"/>
        <c:axId val="269847552"/>
      </c:lineChart>
      <c:catAx>
        <c:axId val="26984601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269847552"/>
        <c:crosses val="autoZero"/>
        <c:auto val="1"/>
        <c:lblAlgn val="ctr"/>
        <c:lblOffset val="100"/>
        <c:noMultiLvlLbl val="0"/>
      </c:catAx>
      <c:valAx>
        <c:axId val="269847552"/>
        <c:scaling>
          <c:orientation val="minMax"/>
        </c:scaling>
        <c:delete val="0"/>
        <c:axPos val="l"/>
        <c:majorGridlines/>
        <c:numFmt formatCode="0.0000_);[Red]\(0.0000\)" sourceLinked="1"/>
        <c:majorTickMark val="none"/>
        <c:minorTickMark val="none"/>
        <c:tickLblPos val="nextTo"/>
        <c:spPr>
          <a:ln w="952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269846016"/>
        <c:crosses val="autoZero"/>
        <c:crossBetween val="between"/>
      </c:valAx>
    </c:plotArea>
    <c:legend>
      <c:legendPos val="b"/>
      <c:layout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均值</a:t>
            </a:r>
            <a:endParaRPr lang="zh-CN" altLang="en-US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0886358214962029"/>
          <c:y val="0.204207254078074"/>
          <c:w val="0.908785529715762"/>
          <c:h val="0.505138339920949"/>
        </c:manualLayout>
      </c:layout>
      <c:lineChart>
        <c:grouping val="standard"/>
        <c:varyColors val="0"/>
        <c:ser>
          <c:idx val="1"/>
          <c:order val="1"/>
          <c:tx>
            <c:strRef>
              <c:f>"均值"</c:f>
              <c:strCache>
                <c:ptCount val="1"/>
                <c:pt idx="0">
                  <c:v>均值</c:v>
                </c:pt>
              </c:strCache>
            </c:strRef>
          </c:tx>
          <c:marker>
            <c:symbol val="none"/>
          </c:marker>
          <c:dLbls>
            <c:delete val="1"/>
          </c:dLbls>
          <c:val>
            <c:numRef>
              <c:f>'1A'!$H$9:$H$22</c:f>
              <c:numCache>
                <c:formatCode>0.0000_);[Red]\(0.0000\)</c:formatCode>
                <c:ptCount val="14"/>
                <c:pt idx="0">
                  <c:v>164.8</c:v>
                </c:pt>
                <c:pt idx="1" c:formatCode="0.0000_ ">
                  <c:v>165.4</c:v>
                </c:pt>
                <c:pt idx="2" c:formatCode="0.0000_ ">
                  <c:v>165.8</c:v>
                </c:pt>
                <c:pt idx="3" c:formatCode="0.0000_ ">
                  <c:v>164.2</c:v>
                </c:pt>
                <c:pt idx="4" c:formatCode="0.0000_ ">
                  <c:v>165.8</c:v>
                </c:pt>
                <c:pt idx="5" c:formatCode="0.0000_ ">
                  <c:v>165.6</c:v>
                </c:pt>
                <c:pt idx="6" c:formatCode="0.0000_ ">
                  <c:v>165.2</c:v>
                </c:pt>
                <c:pt idx="7" c:formatCode="0.0000_ ">
                  <c:v>165.8</c:v>
                </c:pt>
                <c:pt idx="8" c:formatCode="0.0000_ ">
                  <c:v>165.2</c:v>
                </c:pt>
                <c:pt idx="9" c:formatCode="0.0000_ ">
                  <c:v>165.4</c:v>
                </c:pt>
                <c:pt idx="10" c:formatCode="0.0000_ ">
                  <c:v>166</c:v>
                </c:pt>
                <c:pt idx="11" c:formatCode="0.0000_ ">
                  <c:v>164.8</c:v>
                </c:pt>
                <c:pt idx="12" c:formatCode="0.0000_ ">
                  <c:v>165.4</c:v>
                </c:pt>
                <c:pt idx="13" c:formatCode="0.0000_ ">
                  <c:v>165.4</c:v>
                </c:pt>
              </c:numCache>
            </c:numRef>
          </c:val>
          <c:smooth val="0"/>
        </c:ser>
        <c:ser>
          <c:idx val="0"/>
          <c:order val="0"/>
          <c:marker>
            <c:symbol val="none"/>
          </c:marker>
          <c:dLbls>
            <c:delete val="1"/>
          </c:dLbls>
          <c:val>
            <c:numRef>
              <c:f>'1A'!$H$9:$H$22</c:f>
              <c:numCache>
                <c:formatCode>0.0000_);[Red]\(0.0000\)</c:formatCode>
                <c:ptCount val="14"/>
                <c:pt idx="0">
                  <c:v>164.8</c:v>
                </c:pt>
                <c:pt idx="1" c:formatCode="0.0000_ ">
                  <c:v>165.4</c:v>
                </c:pt>
                <c:pt idx="2" c:formatCode="0.0000_ ">
                  <c:v>165.8</c:v>
                </c:pt>
                <c:pt idx="3" c:formatCode="0.0000_ ">
                  <c:v>164.2</c:v>
                </c:pt>
                <c:pt idx="4" c:formatCode="0.0000_ ">
                  <c:v>165.8</c:v>
                </c:pt>
                <c:pt idx="5" c:formatCode="0.0000_ ">
                  <c:v>165.6</c:v>
                </c:pt>
                <c:pt idx="6" c:formatCode="0.0000_ ">
                  <c:v>165.2</c:v>
                </c:pt>
                <c:pt idx="7" c:formatCode="0.0000_ ">
                  <c:v>165.8</c:v>
                </c:pt>
                <c:pt idx="8" c:formatCode="0.0000_ ">
                  <c:v>165.2</c:v>
                </c:pt>
                <c:pt idx="9" c:formatCode="0.0000_ ">
                  <c:v>165.4</c:v>
                </c:pt>
                <c:pt idx="10" c:formatCode="0.0000_ ">
                  <c:v>166</c:v>
                </c:pt>
                <c:pt idx="11" c:formatCode="0.0000_ ">
                  <c:v>164.8</c:v>
                </c:pt>
                <c:pt idx="12" c:formatCode="0.0000_ ">
                  <c:v>165.4</c:v>
                </c:pt>
                <c:pt idx="13" c:formatCode="0.0000_ ">
                  <c:v>165.4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269922304"/>
        <c:axId val="269923840"/>
      </c:lineChart>
      <c:catAx>
        <c:axId val="26992230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269923840"/>
        <c:crosses val="autoZero"/>
        <c:auto val="1"/>
        <c:lblAlgn val="ctr"/>
        <c:lblOffset val="100"/>
        <c:noMultiLvlLbl val="0"/>
      </c:catAx>
      <c:valAx>
        <c:axId val="269923840"/>
        <c:scaling>
          <c:orientation val="minMax"/>
        </c:scaling>
        <c:delete val="0"/>
        <c:axPos val="l"/>
        <c:majorGridlines/>
        <c:numFmt formatCode="0.0000_);[Red]\(0.0000\)" sourceLinked="1"/>
        <c:majorTickMark val="none"/>
        <c:minorTickMark val="none"/>
        <c:tickLblPos val="nextTo"/>
        <c:spPr>
          <a:ln w="952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269922304"/>
        <c:crosses val="autoZero"/>
        <c:crossBetween val="between"/>
      </c:valAx>
    </c:plotArea>
    <c:legend>
      <c:legendPos val="b"/>
      <c:layout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1.emf"/><Relationship Id="rId4" Type="http://schemas.openxmlformats.org/officeDocument/2006/relationships/chart" Target="../charts/chart4.xml"/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7" Type="http://schemas.openxmlformats.org/officeDocument/2006/relationships/image" Target="../media/image8.emf"/><Relationship Id="rId6" Type="http://schemas.openxmlformats.org/officeDocument/2006/relationships/image" Target="../media/image7.emf"/><Relationship Id="rId5" Type="http://schemas.openxmlformats.org/officeDocument/2006/relationships/image" Target="../media/image6.emf"/><Relationship Id="rId4" Type="http://schemas.openxmlformats.org/officeDocument/2006/relationships/image" Target="../media/image5.emf"/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295275</xdr:colOff>
      <xdr:row>22</xdr:row>
      <xdr:rowOff>47625</xdr:rowOff>
    </xdr:from>
    <xdr:to>
      <xdr:col>5</xdr:col>
      <xdr:colOff>561975</xdr:colOff>
      <xdr:row>22</xdr:row>
      <xdr:rowOff>247650</xdr:rowOff>
    </xdr:to>
    <xdr:pic>
      <xdr:nvPicPr>
        <xdr:cNvPr id="19689" name="Picture 3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3895725" y="6477000"/>
          <a:ext cx="266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2</xdr:col>
      <xdr:colOff>76200</xdr:colOff>
      <xdr:row>29</xdr:row>
      <xdr:rowOff>47625</xdr:rowOff>
    </xdr:from>
    <xdr:to>
      <xdr:col>2</xdr:col>
      <xdr:colOff>390525</xdr:colOff>
      <xdr:row>29</xdr:row>
      <xdr:rowOff>285750</xdr:rowOff>
    </xdr:to>
    <xdr:pic>
      <xdr:nvPicPr>
        <xdr:cNvPr id="19690" name="Picture 7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1619250" y="9213215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8</xdr:col>
      <xdr:colOff>598805</xdr:colOff>
      <xdr:row>35</xdr:row>
      <xdr:rowOff>9525</xdr:rowOff>
    </xdr:to>
    <xdr:graphicFrame>
      <xdr:nvGraphicFramePr>
        <xdr:cNvPr id="19691" name="图表 11"/>
        <xdr:cNvGraphicFramePr>
          <a:graphicFrameLocks noChangeAspect="1"/>
        </xdr:cNvGraphicFramePr>
      </xdr:nvGraphicFramePr>
      <xdr:xfrm>
        <a:off x="0" y="12080240"/>
        <a:ext cx="647573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35</xdr:row>
      <xdr:rowOff>0</xdr:rowOff>
    </xdr:from>
    <xdr:to>
      <xdr:col>9</xdr:col>
      <xdr:colOff>9525</xdr:colOff>
      <xdr:row>35</xdr:row>
      <xdr:rowOff>9525</xdr:rowOff>
    </xdr:to>
    <xdr:graphicFrame>
      <xdr:nvGraphicFramePr>
        <xdr:cNvPr id="19692" name="图表 12"/>
        <xdr:cNvGraphicFramePr>
          <a:graphicFrameLocks noChangeAspect="1"/>
        </xdr:cNvGraphicFramePr>
      </xdr:nvGraphicFramePr>
      <xdr:xfrm>
        <a:off x="19050" y="12080240"/>
        <a:ext cx="64674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7209</xdr:colOff>
      <xdr:row>39</xdr:row>
      <xdr:rowOff>0</xdr:rowOff>
    </xdr:from>
    <xdr:to>
      <xdr:col>13</xdr:col>
      <xdr:colOff>123265</xdr:colOff>
      <xdr:row>52</xdr:row>
      <xdr:rowOff>56030</xdr:rowOff>
    </xdr:to>
    <xdr:grpSp>
      <xdr:nvGrpSpPr>
        <xdr:cNvPr id="4" name="组合 3"/>
        <xdr:cNvGrpSpPr/>
      </xdr:nvGrpSpPr>
      <xdr:grpSpPr>
        <a:xfrm>
          <a:off x="6985" y="13013690"/>
          <a:ext cx="8555355" cy="2408555"/>
          <a:chOff x="174" y="1849"/>
          <a:chExt cx="12547" cy="3891"/>
        </a:xfrm>
      </xdr:grpSpPr>
      <xdr:graphicFrame>
        <xdr:nvGraphicFramePr>
          <xdr:cNvPr id="2" name="图表 1"/>
          <xdr:cNvGraphicFramePr/>
        </xdr:nvGraphicFramePr>
        <xdr:xfrm>
          <a:off x="174" y="1849"/>
          <a:ext cx="12547" cy="389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cxnSp>
        <xdr:nvCxnSpPr>
          <xdr:cNvPr id="3" name="直接连接符 2"/>
          <xdr:cNvCxnSpPr/>
        </xdr:nvCxnSpPr>
        <xdr:spPr>
          <a:xfrm>
            <a:off x="1087" y="3642"/>
            <a:ext cx="11339" cy="0"/>
          </a:xfrm>
          <a:prstGeom prst="line">
            <a:avLst/>
          </a:prstGeom>
          <a:ln>
            <a:solidFill>
              <a:srgbClr val="00B0F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155388</xdr:colOff>
      <xdr:row>56</xdr:row>
      <xdr:rowOff>0</xdr:rowOff>
    </xdr:from>
    <xdr:to>
      <xdr:col>13</xdr:col>
      <xdr:colOff>291353</xdr:colOff>
      <xdr:row>68</xdr:row>
      <xdr:rowOff>0</xdr:rowOff>
    </xdr:to>
    <xdr:graphicFrame>
      <xdr:nvGraphicFramePr>
        <xdr:cNvPr id="7" name="图表 6"/>
        <xdr:cNvGraphicFramePr/>
      </xdr:nvGraphicFramePr>
      <xdr:xfrm>
        <a:off x="154940" y="16090265"/>
        <a:ext cx="8575040" cy="21717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562349</xdr:colOff>
      <xdr:row>58</xdr:row>
      <xdr:rowOff>67236</xdr:rowOff>
    </xdr:from>
    <xdr:to>
      <xdr:col>12</xdr:col>
      <xdr:colOff>257735</xdr:colOff>
      <xdr:row>58</xdr:row>
      <xdr:rowOff>68356</xdr:rowOff>
    </xdr:to>
    <xdr:cxnSp>
      <xdr:nvCxnSpPr>
        <xdr:cNvPr id="9" name="直接连接符 8"/>
        <xdr:cNvCxnSpPr/>
      </xdr:nvCxnSpPr>
      <xdr:spPr>
        <a:xfrm flipV="1">
          <a:off x="561975" y="16518890"/>
          <a:ext cx="7791450" cy="1270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717364</xdr:colOff>
      <xdr:row>53</xdr:row>
      <xdr:rowOff>0</xdr:rowOff>
    </xdr:from>
    <xdr:to>
      <xdr:col>4</xdr:col>
      <xdr:colOff>513604</xdr:colOff>
      <xdr:row>54</xdr:row>
      <xdr:rowOff>77918</xdr:rowOff>
    </xdr:to>
    <xdr:sp>
      <xdr:nvSpPr>
        <xdr:cNvPr id="10" name="文本框 9"/>
        <xdr:cNvSpPr txBox="1"/>
      </xdr:nvSpPr>
      <xdr:spPr>
        <a:xfrm>
          <a:off x="2860040" y="15547340"/>
          <a:ext cx="653415" cy="2584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zh-CN" altLang="en-US" sz="1100"/>
            <a:t>观察值</a:t>
          </a:r>
          <a:endParaRPr lang="en-US" altLang="zh-CN" sz="1100"/>
        </a:p>
      </xdr:txBody>
    </xdr:sp>
    <xdr:clientData/>
  </xdr:twoCellAnchor>
  <xdr:twoCellAnchor>
    <xdr:from>
      <xdr:col>3</xdr:col>
      <xdr:colOff>248136</xdr:colOff>
      <xdr:row>53</xdr:row>
      <xdr:rowOff>131893</xdr:rowOff>
    </xdr:from>
    <xdr:to>
      <xdr:col>3</xdr:col>
      <xdr:colOff>608779</xdr:colOff>
      <xdr:row>53</xdr:row>
      <xdr:rowOff>131893</xdr:rowOff>
    </xdr:to>
    <xdr:cxnSp>
      <xdr:nvCxnSpPr>
        <xdr:cNvPr id="11" name="直接连接符 10"/>
        <xdr:cNvCxnSpPr/>
      </xdr:nvCxnSpPr>
      <xdr:spPr>
        <a:xfrm>
          <a:off x="2390775" y="15678785"/>
          <a:ext cx="360680" cy="0"/>
        </a:xfrm>
        <a:prstGeom prst="line">
          <a:avLst/>
        </a:prstGeom>
        <a:ln w="254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</xdr:col>
      <xdr:colOff>38025</xdr:colOff>
      <xdr:row>53</xdr:row>
      <xdr:rowOff>0</xdr:rowOff>
    </xdr:from>
    <xdr:ext cx="541655" cy="295910"/>
    <xdr:sp>
      <xdr:nvSpPr>
        <xdr:cNvPr id="13" name="文本框 12"/>
        <xdr:cNvSpPr txBox="1"/>
      </xdr:nvSpPr>
      <xdr:spPr>
        <a:xfrm>
          <a:off x="4237990" y="15547340"/>
          <a:ext cx="541655" cy="2959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zh-CN" altLang="en-US" sz="1100"/>
            <a:t>均值</a:t>
          </a:r>
          <a:endParaRPr lang="en-US" altLang="zh-CN" sz="1100"/>
        </a:p>
      </xdr:txBody>
    </xdr:sp>
    <xdr:clientData/>
  </xdr:oneCellAnchor>
  <xdr:twoCellAnchor>
    <xdr:from>
      <xdr:col>5</xdr:col>
      <xdr:colOff>234838</xdr:colOff>
      <xdr:row>53</xdr:row>
      <xdr:rowOff>111573</xdr:rowOff>
    </xdr:from>
    <xdr:to>
      <xdr:col>5</xdr:col>
      <xdr:colOff>568213</xdr:colOff>
      <xdr:row>53</xdr:row>
      <xdr:rowOff>124273</xdr:rowOff>
    </xdr:to>
    <xdr:cxnSp>
      <xdr:nvCxnSpPr>
        <xdr:cNvPr id="14" name="直接连接符 13"/>
        <xdr:cNvCxnSpPr/>
      </xdr:nvCxnSpPr>
      <xdr:spPr>
        <a:xfrm flipV="1">
          <a:off x="3834765" y="15658465"/>
          <a:ext cx="333375" cy="12700"/>
        </a:xfrm>
        <a:prstGeom prst="line">
          <a:avLst/>
        </a:prstGeom>
        <a:ln w="25400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26109</xdr:colOff>
      <xdr:row>68</xdr:row>
      <xdr:rowOff>131221</xdr:rowOff>
    </xdr:from>
    <xdr:to>
      <xdr:col>3</xdr:col>
      <xdr:colOff>448384</xdr:colOff>
      <xdr:row>68</xdr:row>
      <xdr:rowOff>131221</xdr:rowOff>
    </xdr:to>
    <xdr:cxnSp>
      <xdr:nvCxnSpPr>
        <xdr:cNvPr id="15" name="直接连接符 14"/>
        <xdr:cNvCxnSpPr/>
      </xdr:nvCxnSpPr>
      <xdr:spPr>
        <a:xfrm>
          <a:off x="2169160" y="18392775"/>
          <a:ext cx="422275" cy="0"/>
        </a:xfrm>
        <a:prstGeom prst="line">
          <a:avLst/>
        </a:prstGeom>
        <a:ln w="2222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665517</xdr:colOff>
      <xdr:row>68</xdr:row>
      <xdr:rowOff>30891</xdr:rowOff>
    </xdr:from>
    <xdr:to>
      <xdr:col>4</xdr:col>
      <xdr:colOff>475092</xdr:colOff>
      <xdr:row>69</xdr:row>
      <xdr:rowOff>103280</xdr:rowOff>
    </xdr:to>
    <xdr:sp>
      <xdr:nvSpPr>
        <xdr:cNvPr id="16" name="文本框 15"/>
        <xdr:cNvSpPr txBox="1"/>
      </xdr:nvSpPr>
      <xdr:spPr>
        <a:xfrm>
          <a:off x="2808605" y="18292445"/>
          <a:ext cx="666750" cy="25336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zh-CN" altLang="en-US" sz="1100"/>
            <a:t>观察值</a:t>
          </a:r>
          <a:endParaRPr lang="zh-CN" altLang="en-US" sz="1100"/>
        </a:p>
      </xdr:txBody>
    </xdr:sp>
    <xdr:clientData/>
  </xdr:twoCellAnchor>
  <xdr:twoCellAnchor>
    <xdr:from>
      <xdr:col>5</xdr:col>
      <xdr:colOff>183664</xdr:colOff>
      <xdr:row>68</xdr:row>
      <xdr:rowOff>124871</xdr:rowOff>
    </xdr:from>
    <xdr:to>
      <xdr:col>6</xdr:col>
      <xdr:colOff>6498</xdr:colOff>
      <xdr:row>68</xdr:row>
      <xdr:rowOff>124871</xdr:rowOff>
    </xdr:to>
    <xdr:cxnSp>
      <xdr:nvCxnSpPr>
        <xdr:cNvPr id="17" name="直接连接符 16"/>
        <xdr:cNvCxnSpPr/>
      </xdr:nvCxnSpPr>
      <xdr:spPr>
        <a:xfrm>
          <a:off x="3783965" y="18386425"/>
          <a:ext cx="422910" cy="0"/>
        </a:xfrm>
        <a:prstGeom prst="line">
          <a:avLst/>
        </a:prstGeom>
        <a:ln w="22225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</xdr:col>
      <xdr:colOff>129688</xdr:colOff>
      <xdr:row>68</xdr:row>
      <xdr:rowOff>16921</xdr:rowOff>
    </xdr:from>
    <xdr:ext cx="537845" cy="296545"/>
    <xdr:sp>
      <xdr:nvSpPr>
        <xdr:cNvPr id="18" name="文本框 17"/>
        <xdr:cNvSpPr txBox="1"/>
      </xdr:nvSpPr>
      <xdr:spPr>
        <a:xfrm>
          <a:off x="4330065" y="18278475"/>
          <a:ext cx="537845" cy="2965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zh-CN" altLang="en-US" sz="1100"/>
            <a:t>极差</a:t>
          </a:r>
          <a:endParaRPr lang="en-US" altLang="zh-CN" sz="1100"/>
        </a:p>
      </xdr:txBody>
    </xdr:sp>
    <xdr:clientData/>
  </xdr:oneCellAnchor>
  <xdr:twoCellAnchor>
    <xdr:from>
      <xdr:col>7</xdr:col>
      <xdr:colOff>401993</xdr:colOff>
      <xdr:row>53</xdr:row>
      <xdr:rowOff>111573</xdr:rowOff>
    </xdr:from>
    <xdr:to>
      <xdr:col>7</xdr:col>
      <xdr:colOff>822326</xdr:colOff>
      <xdr:row>53</xdr:row>
      <xdr:rowOff>111573</xdr:rowOff>
    </xdr:to>
    <xdr:cxnSp>
      <xdr:nvCxnSpPr>
        <xdr:cNvPr id="19" name="直接连接符 18"/>
        <xdr:cNvCxnSpPr/>
      </xdr:nvCxnSpPr>
      <xdr:spPr>
        <a:xfrm>
          <a:off x="5202555" y="15658465"/>
          <a:ext cx="420370" cy="0"/>
        </a:xfrm>
        <a:prstGeom prst="line">
          <a:avLst/>
        </a:prstGeom>
        <a:ln w="22225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288551</xdr:colOff>
      <xdr:row>68</xdr:row>
      <xdr:rowOff>145191</xdr:rowOff>
    </xdr:from>
    <xdr:to>
      <xdr:col>7</xdr:col>
      <xdr:colOff>783179</xdr:colOff>
      <xdr:row>68</xdr:row>
      <xdr:rowOff>145191</xdr:rowOff>
    </xdr:to>
    <xdr:cxnSp>
      <xdr:nvCxnSpPr>
        <xdr:cNvPr id="20" name="直接连接符 19"/>
        <xdr:cNvCxnSpPr/>
      </xdr:nvCxnSpPr>
      <xdr:spPr>
        <a:xfrm>
          <a:off x="5088890" y="18406745"/>
          <a:ext cx="494665" cy="0"/>
        </a:xfrm>
        <a:prstGeom prst="line">
          <a:avLst/>
        </a:prstGeom>
        <a:ln w="22225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940024</xdr:colOff>
      <xdr:row>68</xdr:row>
      <xdr:rowOff>16921</xdr:rowOff>
    </xdr:from>
    <xdr:ext cx="732155" cy="296545"/>
    <xdr:sp>
      <xdr:nvSpPr>
        <xdr:cNvPr id="21" name="文本框 20"/>
        <xdr:cNvSpPr txBox="1"/>
      </xdr:nvSpPr>
      <xdr:spPr>
        <a:xfrm>
          <a:off x="5740400" y="18278475"/>
          <a:ext cx="732155" cy="2965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zh-CN" altLang="en-US" sz="1100"/>
            <a:t>控制线</a:t>
          </a:r>
          <a:endParaRPr lang="en-US" altLang="zh-CN" sz="1100"/>
        </a:p>
      </xdr:txBody>
    </xdr:sp>
    <xdr:clientData/>
  </xdr:oneCellAnchor>
  <xdr:twoCellAnchor>
    <xdr:from>
      <xdr:col>0</xdr:col>
      <xdr:colOff>593763</xdr:colOff>
      <xdr:row>63</xdr:row>
      <xdr:rowOff>171974</xdr:rowOff>
    </xdr:from>
    <xdr:to>
      <xdr:col>13</xdr:col>
      <xdr:colOff>78442</xdr:colOff>
      <xdr:row>64</xdr:row>
      <xdr:rowOff>11206</xdr:rowOff>
    </xdr:to>
    <xdr:cxnSp>
      <xdr:nvCxnSpPr>
        <xdr:cNvPr id="22" name="直接连接符 21"/>
        <xdr:cNvCxnSpPr/>
      </xdr:nvCxnSpPr>
      <xdr:spPr>
        <a:xfrm>
          <a:off x="593725" y="17528540"/>
          <a:ext cx="7923530" cy="20320"/>
        </a:xfrm>
        <a:prstGeom prst="line">
          <a:avLst/>
        </a:prstGeom>
        <a:ln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750570</xdr:colOff>
      <xdr:row>45</xdr:row>
      <xdr:rowOff>55618</xdr:rowOff>
    </xdr:from>
    <xdr:to>
      <xdr:col>13</xdr:col>
      <xdr:colOff>44824</xdr:colOff>
      <xdr:row>45</xdr:row>
      <xdr:rowOff>67235</xdr:rowOff>
    </xdr:to>
    <xdr:cxnSp>
      <xdr:nvCxnSpPr>
        <xdr:cNvPr id="5" name="直接连接符 4"/>
        <xdr:cNvCxnSpPr/>
      </xdr:nvCxnSpPr>
      <xdr:spPr>
        <a:xfrm>
          <a:off x="750570" y="14154785"/>
          <a:ext cx="7733030" cy="1143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oneCellAnchor>
    <xdr:from>
      <xdr:col>8</xdr:col>
      <xdr:colOff>58981</xdr:colOff>
      <xdr:row>53</xdr:row>
      <xdr:rowOff>6163</xdr:rowOff>
    </xdr:from>
    <xdr:ext cx="606425" cy="296545"/>
    <xdr:sp>
      <xdr:nvSpPr>
        <xdr:cNvPr id="6" name="文本框 5"/>
        <xdr:cNvSpPr txBox="1"/>
      </xdr:nvSpPr>
      <xdr:spPr>
        <a:xfrm>
          <a:off x="5935345" y="15553055"/>
          <a:ext cx="606425" cy="2965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zh-CN" altLang="en-US" sz="1100"/>
            <a:t>控制线</a:t>
          </a:r>
          <a:endParaRPr lang="en-US" altLang="zh-CN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457200</xdr:colOff>
          <xdr:row>6</xdr:row>
          <xdr:rowOff>133350</xdr:rowOff>
        </xdr:from>
        <xdr:to>
          <xdr:col>7</xdr:col>
          <xdr:colOff>685800</xdr:colOff>
          <xdr:row>7</xdr:row>
          <xdr:rowOff>142875</xdr:rowOff>
        </xdr:to>
        <xdr:sp>
          <xdr:nvSpPr>
            <xdr:cNvPr id="19457" name="Object 1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>
            <a:xfrm>
              <a:off x="5257800" y="2085975"/>
              <a:ext cx="22860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457200</xdr:colOff>
          <xdr:row>22</xdr:row>
          <xdr:rowOff>0</xdr:rowOff>
        </xdr:from>
        <xdr:to>
          <xdr:col>0</xdr:col>
          <xdr:colOff>733425</xdr:colOff>
          <xdr:row>23</xdr:row>
          <xdr:rowOff>19050</xdr:rowOff>
        </xdr:to>
        <xdr:sp>
          <xdr:nvSpPr>
            <xdr:cNvPr id="19458" name="Object 2" hidden="1">
              <a:extLst>
                <a:ext uri="{63B3BB69-23CF-44E3-9099-C40C66FF867C}">
                  <a14:compatExt spid="_x0000_s19458"/>
                </a:ext>
              </a:extLst>
            </xdr:cNvPr>
            <xdr:cNvSpPr/>
          </xdr:nvSpPr>
          <xdr:spPr>
            <a:xfrm>
              <a:off x="457200" y="6429375"/>
              <a:ext cx="276225" cy="29781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25</xdr:row>
          <xdr:rowOff>19050</xdr:rowOff>
        </xdr:from>
        <xdr:to>
          <xdr:col>2</xdr:col>
          <xdr:colOff>390525</xdr:colOff>
          <xdr:row>26</xdr:row>
          <xdr:rowOff>28575</xdr:rowOff>
        </xdr:to>
        <xdr:sp>
          <xdr:nvSpPr>
            <xdr:cNvPr id="19460" name="Object 4" hidden="1">
              <a:extLst>
                <a:ext uri="{63B3BB69-23CF-44E3-9099-C40C66FF867C}">
                  <a14:compatExt spid="_x0000_s19460"/>
                </a:ext>
              </a:extLst>
            </xdr:cNvPr>
            <xdr:cNvSpPr/>
          </xdr:nvSpPr>
          <xdr:spPr>
            <a:xfrm>
              <a:off x="1666875" y="7574915"/>
              <a:ext cx="26670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26</xdr:row>
          <xdr:rowOff>95250</xdr:rowOff>
        </xdr:from>
        <xdr:to>
          <xdr:col>3</xdr:col>
          <xdr:colOff>19050</xdr:colOff>
          <xdr:row>26</xdr:row>
          <xdr:rowOff>457200</xdr:rowOff>
        </xdr:to>
        <xdr:sp>
          <xdr:nvSpPr>
            <xdr:cNvPr id="19461" name="Object 5" hidden="1">
              <a:extLst>
                <a:ext uri="{63B3BB69-23CF-44E3-9099-C40C66FF867C}">
                  <a14:compatExt spid="_x0000_s19461"/>
                </a:ext>
              </a:extLst>
            </xdr:cNvPr>
            <xdr:cNvSpPr/>
          </xdr:nvSpPr>
          <xdr:spPr>
            <a:xfrm>
              <a:off x="1600200" y="7946390"/>
              <a:ext cx="561975" cy="361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27</xdr:row>
          <xdr:rowOff>47625</xdr:rowOff>
        </xdr:from>
        <xdr:to>
          <xdr:col>3</xdr:col>
          <xdr:colOff>19050</xdr:colOff>
          <xdr:row>28</xdr:row>
          <xdr:rowOff>9525</xdr:rowOff>
        </xdr:to>
        <xdr:sp>
          <xdr:nvSpPr>
            <xdr:cNvPr id="19462" name="Object 6" hidden="1">
              <a:extLst>
                <a:ext uri="{63B3BB69-23CF-44E3-9099-C40C66FF867C}">
                  <a14:compatExt spid="_x0000_s19462"/>
                </a:ext>
              </a:extLst>
            </xdr:cNvPr>
            <xdr:cNvSpPr/>
          </xdr:nvSpPr>
          <xdr:spPr>
            <a:xfrm>
              <a:off x="1600200" y="8365490"/>
              <a:ext cx="56197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30</xdr:row>
          <xdr:rowOff>114300</xdr:rowOff>
        </xdr:from>
        <xdr:to>
          <xdr:col>2</xdr:col>
          <xdr:colOff>428625</xdr:colOff>
          <xdr:row>31</xdr:row>
          <xdr:rowOff>0</xdr:rowOff>
        </xdr:to>
        <xdr:sp>
          <xdr:nvSpPr>
            <xdr:cNvPr id="19464" name="Object 8" hidden="1">
              <a:extLst>
                <a:ext uri="{63B3BB69-23CF-44E3-9099-C40C66FF867C}">
                  <a14:compatExt spid="_x0000_s19464"/>
                </a:ext>
              </a:extLst>
            </xdr:cNvPr>
            <xdr:cNvSpPr/>
          </xdr:nvSpPr>
          <xdr:spPr>
            <a:xfrm>
              <a:off x="1581150" y="9603740"/>
              <a:ext cx="390525" cy="276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533400</xdr:colOff>
          <xdr:row>24</xdr:row>
          <xdr:rowOff>95250</xdr:rowOff>
        </xdr:from>
        <xdr:to>
          <xdr:col>0</xdr:col>
          <xdr:colOff>685800</xdr:colOff>
          <xdr:row>24</xdr:row>
          <xdr:rowOff>438150</xdr:rowOff>
        </xdr:to>
        <xdr:sp>
          <xdr:nvSpPr>
            <xdr:cNvPr id="19465" name="Object 9" hidden="1">
              <a:extLst>
                <a:ext uri="{63B3BB69-23CF-44E3-9099-C40C66FF867C}">
                  <a14:compatExt spid="_x0000_s19465"/>
                </a:ext>
              </a:extLst>
            </xdr:cNvPr>
            <xdr:cNvSpPr/>
          </xdr:nvSpPr>
          <xdr:spPr>
            <a:xfrm>
              <a:off x="533400" y="7174865"/>
              <a:ext cx="15240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31</xdr:row>
          <xdr:rowOff>57150</xdr:rowOff>
        </xdr:from>
        <xdr:to>
          <xdr:col>2</xdr:col>
          <xdr:colOff>552450</xdr:colOff>
          <xdr:row>31</xdr:row>
          <xdr:rowOff>361950</xdr:rowOff>
        </xdr:to>
        <xdr:sp>
          <xdr:nvSpPr>
            <xdr:cNvPr id="19466" name="Object 10" hidden="1">
              <a:extLst>
                <a:ext uri="{63B3BB69-23CF-44E3-9099-C40C66FF867C}">
                  <a14:compatExt spid="_x0000_s19466"/>
                </a:ext>
              </a:extLst>
            </xdr:cNvPr>
            <xdr:cNvSpPr/>
          </xdr:nvSpPr>
          <xdr:spPr>
            <a:xfrm>
              <a:off x="1590675" y="9937115"/>
              <a:ext cx="5048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0.06914</cdr:x>
      <cdr:y>0.68733</cdr:y>
    </cdr:from>
    <cdr:to>
      <cdr:x>0.97301</cdr:x>
      <cdr:y>0.68926</cdr:y>
    </cdr:to>
    <cdr:sp>
      <cdr:nvSpPr>
        <cdr:cNvPr id="2" name="直接连接符 1"/>
        <cdr:cNvSpPr/>
      </cdr:nvSpPr>
      <cdr:spPr xmlns:a="http://schemas.openxmlformats.org/drawingml/2006/main">
        <a:xfrm xmlns:a="http://schemas.openxmlformats.org/drawingml/2006/main" flipV="1">
          <a:off x="762485" y="2269995"/>
          <a:ext cx="9967345" cy="6374"/>
        </a:xfrm>
        <a:prstGeom xmlns:a="http://schemas.openxmlformats.org/drawingml/2006/main" prst="line">
          <a:avLst/>
        </a:prstGeom>
        <a:ln>
          <a:solidFill>
            <a:srgbClr val="C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sp>
  </cdr:relSizeAnchor>
  <cdr:relSizeAnchor xmlns:cdr="http://schemas.openxmlformats.org/drawingml/2006/chartDrawing">
    <cdr:from>
      <cdr:x>0.44563</cdr:x>
      <cdr:y>0.94695</cdr:y>
    </cdr:from>
    <cdr:to>
      <cdr:x>0.53468</cdr:x>
      <cdr:y>1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4916170" y="3502660"/>
          <a:ext cx="982345" cy="196215"/>
        </a:xfrm>
        <a:prstGeom xmlns:a="http://schemas.openxmlformats.org/drawingml/2006/main" prst="rect">
          <a:avLst/>
        </a:prstGeom>
      </cdr:spPr>
      <cdr:txBody xmlns:a="http://schemas.openxmlformats.org/drawingml/2006/main">
        <a:bodyPr/>
        <a:lstStyle/>
        <a:p>
          <a:endParaRPr lang="zh-CN" altLang="en-US"/>
        </a:p>
      </cdr:txBody>
    </cdr:sp>
  </cdr:relSizeAnchor>
  <cdr:relSizeAnchor xmlns:cdr="http://schemas.openxmlformats.org/drawingml/2006/chartDrawing">
    <cdr:from>
      <cdr:x>0.59331</cdr:x>
      <cdr:y>0.91518</cdr:y>
    </cdr:from>
    <cdr:to>
      <cdr:x>0.67793</cdr:x>
      <cdr:y>1</cdr:y>
    </cdr:to>
    <cdr:sp>
      <cdr:nvSpPr>
        <cdr:cNvPr id="4" name="矩形 3"/>
        <cdr:cNvSpPr/>
      </cdr:nvSpPr>
      <cdr:spPr xmlns:a="http://schemas.openxmlformats.org/drawingml/2006/main">
        <a:xfrm xmlns:a="http://schemas.openxmlformats.org/drawingml/2006/main">
          <a:off x="6530975" y="3364230"/>
          <a:ext cx="931545" cy="311785"/>
        </a:xfrm>
        <a:prstGeom xmlns:a="http://schemas.openxmlformats.org/drawingml/2006/main" prst="rect">
          <a:avLst/>
        </a:prstGeom>
      </cdr:spPr>
      <cdr:txBody xmlns:a="http://schemas.openxmlformats.org/drawingml/2006/main">
        <a:bodyPr/>
        <a:lstStyle/>
        <a:p>
          <a:endParaRPr lang="zh-CN" altLang="en-US"/>
        </a:p>
      </cdr:txBody>
    </cdr:sp>
  </cdr:relSizeAnchor>
  <cdr:relSizeAnchor xmlns:cdr="http://schemas.openxmlformats.org/drawingml/2006/chartDrawing">
    <cdr:from>
      <cdr:x>0.58725</cdr:x>
      <cdr:y>0.95647</cdr:y>
    </cdr:from>
    <cdr:to>
      <cdr:x>0.67032</cdr:x>
      <cdr:y>1</cdr:y>
    </cdr:to>
    <cdr:sp>
      <cdr:nvSpPr>
        <cdr:cNvPr id="5" name="矩形 4"/>
        <cdr:cNvSpPr/>
      </cdr:nvSpPr>
      <cdr:spPr xmlns:a="http://schemas.openxmlformats.org/drawingml/2006/main">
        <a:xfrm xmlns:a="http://schemas.openxmlformats.org/drawingml/2006/main">
          <a:off x="6464300" y="3515995"/>
          <a:ext cx="914400" cy="160020"/>
        </a:xfrm>
        <a:prstGeom xmlns:a="http://schemas.openxmlformats.org/drawingml/2006/main" prst="rect">
          <a:avLst/>
        </a:prstGeom>
      </cdr:spPr>
      <cdr:txBody xmlns:a="http://schemas.openxmlformats.org/drawingml/2006/main">
        <a:bodyPr>
          <a:spAutoFit/>
        </a:bodyPr>
        <a:lstStyle/>
        <a:p>
          <a:endParaRPr lang="zh-CN" altLang="en-US"/>
        </a:p>
      </cdr:txBody>
    </cdr:sp>
  </cdr:relSizeAnchor>
  <cdr:relSizeAnchor xmlns:cdr="http://schemas.openxmlformats.org/drawingml/2006/chartDrawing">
    <cdr:from>
      <cdr:x>0.58114</cdr:x>
      <cdr:y>0.9366</cdr:y>
    </cdr:from>
    <cdr:to>
      <cdr:x>0.66421</cdr:x>
      <cdr:y>1</cdr:y>
    </cdr:to>
    <cdr:sp>
      <cdr:nvSpPr>
        <cdr:cNvPr id="6" name="矩形 5"/>
        <cdr:cNvSpPr/>
      </cdr:nvSpPr>
      <cdr:spPr xmlns:a="http://schemas.openxmlformats.org/drawingml/2006/main">
        <a:xfrm xmlns:a="http://schemas.openxmlformats.org/drawingml/2006/main">
          <a:off x="6396990" y="3442970"/>
          <a:ext cx="914400" cy="233045"/>
        </a:xfrm>
        <a:prstGeom xmlns:a="http://schemas.openxmlformats.org/drawingml/2006/main" prst="rect">
          <a:avLst/>
        </a:prstGeom>
      </cdr:spPr>
      <cdr:txBody xmlns:a="http://schemas.openxmlformats.org/drawingml/2006/main">
        <a:bodyPr>
          <a:spAutoFit/>
        </a:bodyPr>
        <a:lstStyle/>
        <a:p>
          <a:endParaRPr lang="zh-CN" altLang="en-US"/>
        </a:p>
      </cdr:txBody>
    </cdr:sp>
  </cdr:relSizeAnchor>
  <cdr:relSizeAnchor xmlns:cdr="http://schemas.openxmlformats.org/drawingml/2006/chartDrawing">
    <cdr:from>
      <cdr:x>0.58114</cdr:x>
      <cdr:y>0.91657</cdr:y>
    </cdr:from>
    <cdr:to>
      <cdr:x>0.66772</cdr:x>
      <cdr:y>1</cdr:y>
    </cdr:to>
    <cdr:sp>
      <cdr:nvSpPr>
        <cdr:cNvPr id="7" name="矩形 6"/>
        <cdr:cNvSpPr/>
      </cdr:nvSpPr>
      <cdr:spPr xmlns:a="http://schemas.openxmlformats.org/drawingml/2006/main">
        <a:xfrm xmlns:a="http://schemas.openxmlformats.org/drawingml/2006/main">
          <a:off x="6396990" y="3369310"/>
          <a:ext cx="953135" cy="306705"/>
        </a:xfrm>
        <a:prstGeom xmlns:a="http://schemas.openxmlformats.org/drawingml/2006/main" prst="rect">
          <a:avLst/>
        </a:prstGeom>
      </cdr:spPr>
      <cdr:txBody xmlns:a="http://schemas.openxmlformats.org/drawingml/2006/main">
        <a:bodyPr/>
        <a:lstStyle/>
        <a:p>
          <a:endParaRPr lang="en-US" altLang="zh-CN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0.05413</cdr:x>
      <cdr:y>0.56238</cdr:y>
    </cdr:from>
    <cdr:to>
      <cdr:x>0.05413</cdr:x>
      <cdr:y>0.56238</cdr:y>
    </cdr:to>
    <cdr:sp>
      <cdr:nvSpPr>
        <cdr:cNvPr id="2" name="直接连接符 1"/>
        <cdr:cNvSpPr/>
      </cdr:nvSpPr>
      <cdr:spPr xmlns:a="http://schemas.openxmlformats.org/drawingml/2006/main">
        <a:xfrm xmlns:a="http://schemas.openxmlformats.org/drawingml/2006/main">
          <a:off x="593090" y="2593340"/>
          <a:ext cx="0" cy="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sp>
  </cdr:relSizeAnchor>
</c:userShapes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447675</xdr:colOff>
      <xdr:row>17</xdr:row>
      <xdr:rowOff>19050</xdr:rowOff>
    </xdr:from>
    <xdr:to>
      <xdr:col>11</xdr:col>
      <xdr:colOff>314325</xdr:colOff>
      <xdr:row>29</xdr:row>
      <xdr:rowOff>95250</xdr:rowOff>
    </xdr:to>
    <xdr:graphicFrame>
      <xdr:nvGraphicFramePr>
        <xdr:cNvPr id="8" name="图表 7"/>
        <xdr:cNvGraphicFramePr/>
      </xdr:nvGraphicFramePr>
      <xdr:xfrm>
        <a:off x="447675" y="3676650"/>
        <a:ext cx="7410450" cy="23526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466725</xdr:colOff>
      <xdr:row>3</xdr:row>
      <xdr:rowOff>0</xdr:rowOff>
    </xdr:from>
    <xdr:to>
      <xdr:col>11</xdr:col>
      <xdr:colOff>295275</xdr:colOff>
      <xdr:row>16</xdr:row>
      <xdr:rowOff>57150</xdr:rowOff>
    </xdr:to>
    <xdr:graphicFrame>
      <xdr:nvGraphicFramePr>
        <xdr:cNvPr id="7" name="图表 6"/>
        <xdr:cNvGraphicFramePr/>
      </xdr:nvGraphicFramePr>
      <xdr:xfrm>
        <a:off x="466725" y="1047750"/>
        <a:ext cx="7372350" cy="24098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489585</xdr:colOff>
      <xdr:row>6</xdr:row>
      <xdr:rowOff>48895</xdr:rowOff>
    </xdr:from>
    <xdr:to>
      <xdr:col>11</xdr:col>
      <xdr:colOff>346710</xdr:colOff>
      <xdr:row>6</xdr:row>
      <xdr:rowOff>48895</xdr:rowOff>
    </xdr:to>
    <xdr:sp>
      <xdr:nvSpPr>
        <xdr:cNvPr id="20612" name="Line 132"/>
        <xdr:cNvSpPr>
          <a:spLocks noChangeShapeType="1"/>
        </xdr:cNvSpPr>
      </xdr:nvSpPr>
      <xdr:spPr>
        <a:xfrm>
          <a:off x="489585" y="1639570"/>
          <a:ext cx="7400925" cy="0"/>
        </a:xfrm>
        <a:prstGeom prst="line">
          <a:avLst/>
        </a:prstGeom>
        <a:noFill/>
        <a:ln w="9525">
          <a:solidFill>
            <a:srgbClr val="FF0000"/>
          </a:solidFill>
          <a:round/>
        </a:ln>
      </xdr:spPr>
    </xdr:sp>
    <xdr:clientData/>
  </xdr:twoCellAnchor>
  <xdr:twoCellAnchor>
    <xdr:from>
      <xdr:col>1</xdr:col>
      <xdr:colOff>210820</xdr:colOff>
      <xdr:row>8</xdr:row>
      <xdr:rowOff>183515</xdr:rowOff>
    </xdr:from>
    <xdr:to>
      <xdr:col>12</xdr:col>
      <xdr:colOff>267970</xdr:colOff>
      <xdr:row>8</xdr:row>
      <xdr:rowOff>183515</xdr:rowOff>
    </xdr:to>
    <xdr:sp>
      <xdr:nvSpPr>
        <xdr:cNvPr id="20613" name="Line 133"/>
        <xdr:cNvSpPr>
          <a:spLocks noChangeShapeType="1"/>
        </xdr:cNvSpPr>
      </xdr:nvSpPr>
      <xdr:spPr>
        <a:xfrm>
          <a:off x="896620" y="2133600"/>
          <a:ext cx="7391400" cy="0"/>
        </a:xfrm>
        <a:prstGeom prst="line">
          <a:avLst/>
        </a:prstGeom>
        <a:noFill/>
        <a:ln w="9525">
          <a:solidFill>
            <a:srgbClr val="FF0000"/>
          </a:solidFill>
          <a:round/>
        </a:ln>
      </xdr:spPr>
    </xdr:sp>
    <xdr:clientData/>
  </xdr:twoCellAnchor>
  <xdr:twoCellAnchor>
    <xdr:from>
      <xdr:col>1</xdr:col>
      <xdr:colOff>124460</xdr:colOff>
      <xdr:row>8</xdr:row>
      <xdr:rowOff>102235</xdr:rowOff>
    </xdr:from>
    <xdr:to>
      <xdr:col>12</xdr:col>
      <xdr:colOff>219710</xdr:colOff>
      <xdr:row>8</xdr:row>
      <xdr:rowOff>102235</xdr:rowOff>
    </xdr:to>
    <xdr:sp>
      <xdr:nvSpPr>
        <xdr:cNvPr id="20614" name="Line 134"/>
        <xdr:cNvSpPr>
          <a:spLocks noChangeShapeType="1"/>
        </xdr:cNvSpPr>
      </xdr:nvSpPr>
      <xdr:spPr>
        <a:xfrm>
          <a:off x="810260" y="2054860"/>
          <a:ext cx="7429500" cy="0"/>
        </a:xfrm>
        <a:prstGeom prst="line">
          <a:avLst/>
        </a:prstGeom>
        <a:noFill/>
        <a:ln w="9525">
          <a:solidFill>
            <a:srgbClr val="00FF00"/>
          </a:solidFill>
          <a:round/>
        </a:ln>
      </xdr:spPr>
    </xdr:sp>
    <xdr:clientData/>
  </xdr:twoCellAnchor>
  <xdr:twoCellAnchor>
    <xdr:from>
      <xdr:col>0</xdr:col>
      <xdr:colOff>373380</xdr:colOff>
      <xdr:row>19</xdr:row>
      <xdr:rowOff>111760</xdr:rowOff>
    </xdr:from>
    <xdr:to>
      <xdr:col>11</xdr:col>
      <xdr:colOff>230505</xdr:colOff>
      <xdr:row>19</xdr:row>
      <xdr:rowOff>111760</xdr:rowOff>
    </xdr:to>
    <xdr:sp>
      <xdr:nvSpPr>
        <xdr:cNvPr id="9" name="Line 132"/>
        <xdr:cNvSpPr>
          <a:spLocks noChangeShapeType="1"/>
        </xdr:cNvSpPr>
      </xdr:nvSpPr>
      <xdr:spPr>
        <a:xfrm>
          <a:off x="373380" y="4236085"/>
          <a:ext cx="7400925" cy="0"/>
        </a:xfrm>
        <a:prstGeom prst="line">
          <a:avLst/>
        </a:prstGeom>
        <a:noFill/>
        <a:ln w="9525">
          <a:solidFill>
            <a:srgbClr val="FF0000"/>
          </a:solidFill>
          <a:round/>
        </a:ln>
      </xdr:spPr>
    </xdr:sp>
    <xdr:clientData/>
  </xdr:twoCellAnchor>
  <xdr:twoCellAnchor>
    <xdr:from>
      <xdr:col>1</xdr:col>
      <xdr:colOff>39370</xdr:colOff>
      <xdr:row>26</xdr:row>
      <xdr:rowOff>19685</xdr:rowOff>
    </xdr:from>
    <xdr:to>
      <xdr:col>12</xdr:col>
      <xdr:colOff>134620</xdr:colOff>
      <xdr:row>26</xdr:row>
      <xdr:rowOff>19685</xdr:rowOff>
    </xdr:to>
    <xdr:sp>
      <xdr:nvSpPr>
        <xdr:cNvPr id="10" name="Line 134"/>
        <xdr:cNvSpPr>
          <a:spLocks noChangeShapeType="1"/>
        </xdr:cNvSpPr>
      </xdr:nvSpPr>
      <xdr:spPr>
        <a:xfrm>
          <a:off x="725170" y="5410835"/>
          <a:ext cx="7429500" cy="0"/>
        </a:xfrm>
        <a:prstGeom prst="line">
          <a:avLst/>
        </a:prstGeom>
        <a:noFill/>
        <a:ln w="9525">
          <a:solidFill>
            <a:srgbClr val="00FF00"/>
          </a:solidFill>
          <a:round/>
        </a:ln>
      </xdr:spPr>
    </xdr:sp>
    <xdr:clientData/>
  </xdr:twoCellAnchor>
  <xdr:twoCellAnchor>
    <xdr:from>
      <xdr:col>0</xdr:col>
      <xdr:colOff>542290</xdr:colOff>
      <xdr:row>26</xdr:row>
      <xdr:rowOff>57150</xdr:rowOff>
    </xdr:from>
    <xdr:to>
      <xdr:col>11</xdr:col>
      <xdr:colOff>399415</xdr:colOff>
      <xdr:row>26</xdr:row>
      <xdr:rowOff>57150</xdr:rowOff>
    </xdr:to>
    <xdr:sp>
      <xdr:nvSpPr>
        <xdr:cNvPr id="11" name="Line 132"/>
        <xdr:cNvSpPr>
          <a:spLocks noChangeShapeType="1"/>
        </xdr:cNvSpPr>
      </xdr:nvSpPr>
      <xdr:spPr>
        <a:xfrm>
          <a:off x="542290" y="5448300"/>
          <a:ext cx="7400925" cy="0"/>
        </a:xfrm>
        <a:prstGeom prst="line">
          <a:avLst/>
        </a:prstGeom>
        <a:noFill/>
        <a:ln w="9525">
          <a:solidFill>
            <a:srgbClr val="FF0000"/>
          </a:solidFill>
          <a:rou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oleObject" Target="../embeddings/oleObject4.bin"/><Relationship Id="rId8" Type="http://schemas.openxmlformats.org/officeDocument/2006/relationships/oleObject" Target="../embeddings/oleObject3.bin"/><Relationship Id="rId7" Type="http://schemas.openxmlformats.org/officeDocument/2006/relationships/image" Target="../media/image3.emf"/><Relationship Id="rId6" Type="http://schemas.openxmlformats.org/officeDocument/2006/relationships/oleObject" Target="../embeddings/oleObject2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1.bin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8" Type="http://schemas.openxmlformats.org/officeDocument/2006/relationships/image" Target="../media/image8.emf"/><Relationship Id="rId17" Type="http://schemas.openxmlformats.org/officeDocument/2006/relationships/oleObject" Target="../embeddings/oleObject8.bin"/><Relationship Id="rId16" Type="http://schemas.openxmlformats.org/officeDocument/2006/relationships/image" Target="../media/image7.emf"/><Relationship Id="rId15" Type="http://schemas.openxmlformats.org/officeDocument/2006/relationships/oleObject" Target="../embeddings/oleObject7.bin"/><Relationship Id="rId14" Type="http://schemas.openxmlformats.org/officeDocument/2006/relationships/image" Target="../media/image6.emf"/><Relationship Id="rId13" Type="http://schemas.openxmlformats.org/officeDocument/2006/relationships/oleObject" Target="../embeddings/oleObject6.bin"/><Relationship Id="rId12" Type="http://schemas.openxmlformats.org/officeDocument/2006/relationships/image" Target="../media/image5.emf"/><Relationship Id="rId11" Type="http://schemas.openxmlformats.org/officeDocument/2006/relationships/oleObject" Target="../embeddings/oleObject5.bin"/><Relationship Id="rId10" Type="http://schemas.openxmlformats.org/officeDocument/2006/relationships/image" Target="../media/image4.emf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56"/>
  <sheetViews>
    <sheetView tabSelected="1" zoomScale="85" zoomScaleNormal="85" workbookViewId="0">
      <selection activeCell="A4" sqref="A4:I4"/>
    </sheetView>
  </sheetViews>
  <sheetFormatPr defaultColWidth="9" defaultRowHeight="14.25"/>
  <cols>
    <col min="1" max="1" width="10" style="1" customWidth="1"/>
    <col min="2" max="2" width="10.25" style="1" customWidth="1"/>
    <col min="3" max="3" width="7.875" style="1" customWidth="1"/>
    <col min="4" max="4" width="11.25" style="1" customWidth="1"/>
    <col min="5" max="7" width="7.875" style="1" customWidth="1"/>
    <col min="8" max="8" width="14.125" style="1" customWidth="1"/>
    <col min="9" max="9" width="7.875" style="1" customWidth="1"/>
    <col min="10" max="10" width="9" style="1"/>
    <col min="11" max="11" width="7.25" style="1" customWidth="1"/>
    <col min="12" max="12" width="5" style="1" customWidth="1"/>
    <col min="13" max="13" width="4.5" style="1" customWidth="1"/>
    <col min="14" max="14" width="4.625" style="1" customWidth="1"/>
    <col min="15" max="15" width="2" style="1" customWidth="1"/>
    <col min="16" max="16" width="2.375" style="1" customWidth="1"/>
    <col min="17" max="16384" width="9" style="1"/>
  </cols>
  <sheetData>
    <row r="1" ht="21.75" customHeight="1" spans="1:9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ht="29.25" customHeight="1" spans="1:9">
      <c r="A2" s="11" t="s">
        <v>1</v>
      </c>
      <c r="B2" s="12"/>
      <c r="C2" s="12"/>
      <c r="D2" s="12"/>
      <c r="E2" s="12"/>
      <c r="F2" s="12"/>
      <c r="G2" s="12"/>
      <c r="H2" s="12"/>
      <c r="I2" s="12"/>
    </row>
    <row r="3" ht="24" customHeight="1" spans="1:9">
      <c r="A3" s="13" t="s">
        <v>2</v>
      </c>
      <c r="B3" s="14"/>
      <c r="C3" s="14"/>
      <c r="D3" s="14"/>
      <c r="E3" s="14"/>
      <c r="F3" s="15"/>
      <c r="G3" s="16"/>
      <c r="H3" s="16"/>
      <c r="I3" s="16"/>
    </row>
    <row r="4" ht="24" customHeight="1" spans="1:9">
      <c r="A4" s="13" t="s">
        <v>3</v>
      </c>
      <c r="B4" s="14"/>
      <c r="C4" s="14"/>
      <c r="D4" s="14"/>
      <c r="E4" s="14"/>
      <c r="F4" s="14"/>
      <c r="G4" s="14"/>
      <c r="H4" s="14"/>
      <c r="I4" s="14"/>
    </row>
    <row r="5" ht="30.75" customHeight="1" spans="1:9">
      <c r="A5" s="17" t="s">
        <v>4</v>
      </c>
      <c r="B5" s="14"/>
      <c r="C5" s="14"/>
      <c r="D5" s="14"/>
      <c r="E5" s="14"/>
      <c r="F5" s="14"/>
      <c r="G5" s="14"/>
      <c r="H5" s="14"/>
      <c r="I5" s="14"/>
    </row>
    <row r="6" ht="24" customHeight="1" spans="1:9">
      <c r="A6" s="18" t="s">
        <v>5</v>
      </c>
      <c r="B6" s="19"/>
      <c r="C6" s="20" t="s">
        <v>6</v>
      </c>
      <c r="D6" s="20"/>
      <c r="E6" s="20"/>
      <c r="F6" s="19"/>
      <c r="G6" s="19"/>
      <c r="H6" s="16"/>
      <c r="I6" s="16"/>
    </row>
    <row r="7" ht="23.25" customHeight="1" spans="1:9">
      <c r="A7" s="21" t="s">
        <v>7</v>
      </c>
      <c r="B7" s="22" t="s">
        <v>8</v>
      </c>
      <c r="C7" s="22" t="s">
        <v>9</v>
      </c>
      <c r="D7" s="22"/>
      <c r="E7" s="22"/>
      <c r="F7" s="22"/>
      <c r="G7" s="22"/>
      <c r="H7" s="23"/>
      <c r="I7" s="65" t="s">
        <v>10</v>
      </c>
    </row>
    <row r="8" ht="21.95" customHeight="1" spans="1:9">
      <c r="A8" s="24"/>
      <c r="B8" s="25" t="s">
        <v>11</v>
      </c>
      <c r="C8" s="26" t="s">
        <v>12</v>
      </c>
      <c r="D8" s="26" t="s">
        <v>13</v>
      </c>
      <c r="E8" s="26" t="s">
        <v>14</v>
      </c>
      <c r="F8" s="26" t="s">
        <v>15</v>
      </c>
      <c r="G8" s="26" t="s">
        <v>16</v>
      </c>
      <c r="H8" s="27"/>
      <c r="I8" s="66"/>
    </row>
    <row r="9" s="6" customFormat="1" ht="21.95" customHeight="1" spans="1:12">
      <c r="A9" s="28">
        <v>1</v>
      </c>
      <c r="B9" s="29" t="s">
        <v>17</v>
      </c>
      <c r="C9" s="30">
        <v>165</v>
      </c>
      <c r="D9" s="30">
        <v>162</v>
      </c>
      <c r="E9" s="30">
        <v>167</v>
      </c>
      <c r="F9" s="30">
        <v>168</v>
      </c>
      <c r="G9" s="30">
        <v>162</v>
      </c>
      <c r="H9" s="31">
        <f>SUM(C9:G9)/5</f>
        <v>164.8</v>
      </c>
      <c r="I9" s="67">
        <f t="shared" ref="I9:I22" si="0">MAX(C9:G9)-MIN(C9:G9)</f>
        <v>6</v>
      </c>
      <c r="K9" s="68"/>
      <c r="L9" s="69"/>
    </row>
    <row r="10" s="6" customFormat="1" ht="21.95" customHeight="1" spans="1:12">
      <c r="A10" s="28">
        <v>2</v>
      </c>
      <c r="B10" s="29" t="s">
        <v>18</v>
      </c>
      <c r="C10" s="30">
        <v>166</v>
      </c>
      <c r="D10" s="30">
        <v>162</v>
      </c>
      <c r="E10" s="30">
        <v>167</v>
      </c>
      <c r="F10" s="30">
        <v>167</v>
      </c>
      <c r="G10" s="30">
        <v>165</v>
      </c>
      <c r="H10" s="32">
        <f t="shared" ref="H10:H22" si="1">SUM(C10:G10)/5</f>
        <v>165.4</v>
      </c>
      <c r="I10" s="70">
        <f t="shared" si="0"/>
        <v>5</v>
      </c>
      <c r="K10" s="68"/>
      <c r="L10" s="69"/>
    </row>
    <row r="11" s="6" customFormat="1" ht="21.95" customHeight="1" spans="1:12">
      <c r="A11" s="28">
        <v>3</v>
      </c>
      <c r="B11" s="29" t="s">
        <v>19</v>
      </c>
      <c r="C11" s="30">
        <v>167</v>
      </c>
      <c r="D11" s="30">
        <v>162</v>
      </c>
      <c r="E11" s="30">
        <v>167</v>
      </c>
      <c r="F11" s="30">
        <v>166</v>
      </c>
      <c r="G11" s="30">
        <v>167</v>
      </c>
      <c r="H11" s="32">
        <f t="shared" si="1"/>
        <v>165.8</v>
      </c>
      <c r="I11" s="70">
        <f t="shared" si="0"/>
        <v>5</v>
      </c>
      <c r="K11" s="68"/>
      <c r="L11" s="69"/>
    </row>
    <row r="12" s="6" customFormat="1" ht="21.95" customHeight="1" spans="1:12">
      <c r="A12" s="28">
        <v>4</v>
      </c>
      <c r="B12" s="29" t="s">
        <v>20</v>
      </c>
      <c r="C12" s="30">
        <v>162</v>
      </c>
      <c r="D12" s="30">
        <v>162</v>
      </c>
      <c r="E12" s="30">
        <v>167</v>
      </c>
      <c r="F12" s="30">
        <v>167</v>
      </c>
      <c r="G12" s="30">
        <v>163</v>
      </c>
      <c r="H12" s="32">
        <f t="shared" si="1"/>
        <v>164.2</v>
      </c>
      <c r="I12" s="70">
        <f t="shared" si="0"/>
        <v>5</v>
      </c>
      <c r="K12" s="68" t="s">
        <v>21</v>
      </c>
      <c r="L12" s="69" t="s">
        <v>22</v>
      </c>
    </row>
    <row r="13" s="6" customFormat="1" ht="21.95" customHeight="1" spans="1:12">
      <c r="A13" s="33">
        <v>5</v>
      </c>
      <c r="B13" s="29" t="s">
        <v>23</v>
      </c>
      <c r="C13" s="30">
        <v>167</v>
      </c>
      <c r="D13" s="30">
        <v>162</v>
      </c>
      <c r="E13" s="30">
        <v>167</v>
      </c>
      <c r="F13" s="30">
        <v>168</v>
      </c>
      <c r="G13" s="30">
        <v>165</v>
      </c>
      <c r="H13" s="32">
        <f t="shared" si="1"/>
        <v>165.8</v>
      </c>
      <c r="I13" s="70">
        <f t="shared" si="0"/>
        <v>6</v>
      </c>
      <c r="K13" s="68"/>
      <c r="L13" s="69"/>
    </row>
    <row r="14" s="6" customFormat="1" ht="21.95" customHeight="1" spans="1:12">
      <c r="A14" s="33">
        <v>6</v>
      </c>
      <c r="B14" s="29" t="s">
        <v>24</v>
      </c>
      <c r="C14" s="30">
        <v>168</v>
      </c>
      <c r="D14" s="30">
        <v>162</v>
      </c>
      <c r="E14" s="30">
        <v>167</v>
      </c>
      <c r="F14" s="30">
        <v>166</v>
      </c>
      <c r="G14" s="30">
        <v>165</v>
      </c>
      <c r="H14" s="32">
        <f t="shared" si="1"/>
        <v>165.6</v>
      </c>
      <c r="I14" s="70">
        <f t="shared" si="0"/>
        <v>6</v>
      </c>
      <c r="K14" s="68"/>
      <c r="L14" s="69"/>
    </row>
    <row r="15" s="6" customFormat="1" ht="21.95" customHeight="1" spans="1:12">
      <c r="A15" s="33">
        <v>7</v>
      </c>
      <c r="B15" s="29" t="s">
        <v>25</v>
      </c>
      <c r="C15" s="30">
        <v>164</v>
      </c>
      <c r="D15" s="30">
        <v>162</v>
      </c>
      <c r="E15" s="30">
        <v>167</v>
      </c>
      <c r="F15" s="30">
        <v>165</v>
      </c>
      <c r="G15" s="30">
        <v>168</v>
      </c>
      <c r="H15" s="32">
        <f t="shared" si="1"/>
        <v>165.2</v>
      </c>
      <c r="I15" s="70">
        <f t="shared" si="0"/>
        <v>6</v>
      </c>
      <c r="K15" s="68" t="s">
        <v>26</v>
      </c>
      <c r="L15" s="69"/>
    </row>
    <row r="16" s="6" customFormat="1" ht="21.95" customHeight="1" spans="1:12">
      <c r="A16" s="33">
        <v>8</v>
      </c>
      <c r="B16" s="29" t="s">
        <v>27</v>
      </c>
      <c r="C16" s="30">
        <v>166</v>
      </c>
      <c r="D16" s="30">
        <v>162</v>
      </c>
      <c r="E16" s="30">
        <v>167</v>
      </c>
      <c r="F16" s="30">
        <v>168</v>
      </c>
      <c r="G16" s="30">
        <v>166</v>
      </c>
      <c r="H16" s="32">
        <f t="shared" si="1"/>
        <v>165.8</v>
      </c>
      <c r="I16" s="70">
        <f t="shared" si="0"/>
        <v>6</v>
      </c>
      <c r="K16" s="68"/>
      <c r="L16" s="71"/>
    </row>
    <row r="17" s="6" customFormat="1" ht="21.95" customHeight="1" spans="1:12">
      <c r="A17" s="33">
        <v>9</v>
      </c>
      <c r="B17" s="29" t="s">
        <v>28</v>
      </c>
      <c r="C17" s="30">
        <v>162</v>
      </c>
      <c r="D17" s="30">
        <v>162</v>
      </c>
      <c r="E17" s="30">
        <v>167</v>
      </c>
      <c r="F17" s="30">
        <v>168</v>
      </c>
      <c r="G17" s="30">
        <v>167</v>
      </c>
      <c r="H17" s="32">
        <f t="shared" si="1"/>
        <v>165.2</v>
      </c>
      <c r="I17" s="70">
        <f t="shared" si="0"/>
        <v>6</v>
      </c>
      <c r="K17" s="68"/>
      <c r="L17" s="69"/>
    </row>
    <row r="18" s="6" customFormat="1" ht="21.95" customHeight="1" spans="1:12">
      <c r="A18" s="33">
        <v>10</v>
      </c>
      <c r="B18" s="29" t="s">
        <v>29</v>
      </c>
      <c r="C18" s="30">
        <v>165</v>
      </c>
      <c r="D18" s="30">
        <v>162</v>
      </c>
      <c r="E18" s="30">
        <v>167</v>
      </c>
      <c r="F18" s="30">
        <v>168</v>
      </c>
      <c r="G18" s="30">
        <v>165</v>
      </c>
      <c r="H18" s="32">
        <f t="shared" si="1"/>
        <v>165.4</v>
      </c>
      <c r="I18" s="70">
        <f t="shared" si="0"/>
        <v>6</v>
      </c>
      <c r="K18" s="68"/>
      <c r="L18" s="69"/>
    </row>
    <row r="19" s="6" customFormat="1" ht="21.95" customHeight="1" spans="1:12">
      <c r="A19" s="33">
        <v>11</v>
      </c>
      <c r="B19" s="29" t="s">
        <v>30</v>
      </c>
      <c r="C19" s="30">
        <v>165</v>
      </c>
      <c r="D19" s="30">
        <v>162</v>
      </c>
      <c r="E19" s="30">
        <v>167</v>
      </c>
      <c r="F19" s="30">
        <v>168</v>
      </c>
      <c r="G19" s="30">
        <v>168</v>
      </c>
      <c r="H19" s="32">
        <f t="shared" si="1"/>
        <v>166</v>
      </c>
      <c r="I19" s="70">
        <f t="shared" si="0"/>
        <v>6</v>
      </c>
      <c r="K19" s="68"/>
      <c r="L19" s="69"/>
    </row>
    <row r="20" s="6" customFormat="1" ht="21.95" customHeight="1" spans="1:12">
      <c r="A20" s="33">
        <v>12</v>
      </c>
      <c r="B20" s="29" t="s">
        <v>31</v>
      </c>
      <c r="C20" s="30">
        <v>165</v>
      </c>
      <c r="D20" s="30">
        <v>162</v>
      </c>
      <c r="E20" s="30">
        <v>167</v>
      </c>
      <c r="F20" s="30">
        <v>165</v>
      </c>
      <c r="G20" s="30">
        <v>165</v>
      </c>
      <c r="H20" s="32">
        <f t="shared" si="1"/>
        <v>164.8</v>
      </c>
      <c r="I20" s="70">
        <f t="shared" si="0"/>
        <v>5</v>
      </c>
      <c r="K20" s="68"/>
      <c r="L20" s="69"/>
    </row>
    <row r="21" s="6" customFormat="1" ht="21.95" customHeight="1" spans="1:12">
      <c r="A21" s="33">
        <v>13</v>
      </c>
      <c r="B21" s="29" t="s">
        <v>32</v>
      </c>
      <c r="C21" s="30">
        <v>165</v>
      </c>
      <c r="D21" s="30">
        <v>162</v>
      </c>
      <c r="E21" s="30">
        <v>167</v>
      </c>
      <c r="F21" s="30">
        <v>167</v>
      </c>
      <c r="G21" s="30">
        <v>166</v>
      </c>
      <c r="H21" s="32">
        <f t="shared" si="1"/>
        <v>165.4</v>
      </c>
      <c r="I21" s="70">
        <f t="shared" si="0"/>
        <v>5</v>
      </c>
      <c r="K21" s="68"/>
      <c r="L21" s="69"/>
    </row>
    <row r="22" s="6" customFormat="1" ht="21.95" customHeight="1" spans="1:12">
      <c r="A22" s="33">
        <v>14</v>
      </c>
      <c r="B22" s="29" t="s">
        <v>33</v>
      </c>
      <c r="C22" s="30">
        <v>165</v>
      </c>
      <c r="D22" s="30">
        <v>162</v>
      </c>
      <c r="E22" s="30">
        <v>167</v>
      </c>
      <c r="F22" s="30">
        <v>168</v>
      </c>
      <c r="G22" s="30">
        <v>165</v>
      </c>
      <c r="H22" s="32">
        <f t="shared" si="1"/>
        <v>165.4</v>
      </c>
      <c r="I22" s="70">
        <f t="shared" si="0"/>
        <v>6</v>
      </c>
      <c r="K22" s="68"/>
      <c r="L22" s="69"/>
    </row>
    <row r="23" s="6" customFormat="1" ht="21.95" customHeight="1" spans="1:9">
      <c r="A23" s="34"/>
      <c r="B23" s="35">
        <f>AVERAGE(H9:H18)</f>
        <v>165.32</v>
      </c>
      <c r="C23" s="36"/>
      <c r="D23" s="36"/>
      <c r="E23" s="36"/>
      <c r="F23" s="37"/>
      <c r="G23" s="38">
        <f>AVERAGE(I9:I18)</f>
        <v>5.7</v>
      </c>
      <c r="H23" s="31"/>
      <c r="I23" s="72"/>
    </row>
    <row r="24" s="6" customFormat="1" ht="29.25" customHeight="1" spans="1:9">
      <c r="A24" s="39" t="s">
        <v>34</v>
      </c>
      <c r="B24" s="40"/>
      <c r="C24" s="41" t="s">
        <v>35</v>
      </c>
      <c r="D24" s="42">
        <v>0.577</v>
      </c>
      <c r="E24" s="41" t="s">
        <v>36</v>
      </c>
      <c r="F24" s="42">
        <v>2.114</v>
      </c>
      <c r="G24" s="41" t="s">
        <v>37</v>
      </c>
      <c r="H24" s="42">
        <v>0</v>
      </c>
      <c r="I24" s="73"/>
    </row>
    <row r="25" ht="37.5" customHeight="1" spans="1:9">
      <c r="A25" s="43"/>
      <c r="B25" s="44" t="s">
        <v>38</v>
      </c>
      <c r="C25" s="45"/>
      <c r="D25" s="6"/>
      <c r="E25" s="6"/>
      <c r="F25" s="6"/>
      <c r="G25" s="6"/>
      <c r="H25" s="6"/>
      <c r="I25" s="6"/>
    </row>
    <row r="26" ht="23.25" customHeight="1" spans="1:9">
      <c r="A26" s="46" t="s">
        <v>39</v>
      </c>
      <c r="B26" s="47" t="s">
        <v>40</v>
      </c>
      <c r="C26" s="48"/>
      <c r="D26" s="38">
        <f>SUM(B23)</f>
        <v>165.32</v>
      </c>
      <c r="E26" s="49" t="s">
        <v>41</v>
      </c>
      <c r="F26" s="6"/>
      <c r="G26" s="6"/>
      <c r="H26" s="6" t="s">
        <v>42</v>
      </c>
      <c r="I26" s="6"/>
    </row>
    <row r="27" ht="36.75" customHeight="1" spans="1:9">
      <c r="A27" s="46" t="s">
        <v>43</v>
      </c>
      <c r="B27" s="47" t="s">
        <v>44</v>
      </c>
      <c r="C27" s="48"/>
      <c r="D27" s="50">
        <f>SUM(D26+D24*G23)</f>
        <v>168.6089</v>
      </c>
      <c r="E27" s="49" t="s">
        <v>41</v>
      </c>
      <c r="F27" s="51"/>
      <c r="G27" s="51"/>
      <c r="H27" s="52"/>
      <c r="I27" s="52"/>
    </row>
    <row r="28" ht="27" customHeight="1" spans="1:9">
      <c r="A28" s="46" t="s">
        <v>45</v>
      </c>
      <c r="B28" s="47" t="s">
        <v>46</v>
      </c>
      <c r="D28" s="50">
        <f>SUM(B23-D24*G23)</f>
        <v>162.0311</v>
      </c>
      <c r="E28" s="49" t="s">
        <v>41</v>
      </c>
      <c r="F28" s="53"/>
      <c r="G28" s="53"/>
      <c r="H28" s="53"/>
      <c r="I28" s="6"/>
    </row>
    <row r="29" ht="39.75" customHeight="1" spans="1:9">
      <c r="A29" s="54" t="s">
        <v>10</v>
      </c>
      <c r="B29" s="55" t="s">
        <v>38</v>
      </c>
      <c r="D29" s="56"/>
      <c r="E29" s="6"/>
      <c r="F29" s="6"/>
      <c r="G29" s="6"/>
      <c r="H29" s="6"/>
      <c r="I29" s="6"/>
    </row>
    <row r="30" ht="25.5" customHeight="1" spans="1:9">
      <c r="A30" s="57" t="s">
        <v>47</v>
      </c>
      <c r="B30" s="58" t="s">
        <v>48</v>
      </c>
      <c r="D30" s="59">
        <f>SUM(G23)</f>
        <v>5.7</v>
      </c>
      <c r="E30" s="49" t="s">
        <v>41</v>
      </c>
      <c r="F30" s="6"/>
      <c r="G30" s="6"/>
      <c r="H30" s="6"/>
      <c r="I30" s="6"/>
    </row>
    <row r="31" ht="30.75" customHeight="1" spans="1:9">
      <c r="A31" s="46" t="s">
        <v>43</v>
      </c>
      <c r="B31" s="47" t="s">
        <v>44</v>
      </c>
      <c r="D31" s="59">
        <f>SUM(F24*G23)</f>
        <v>12.0498</v>
      </c>
      <c r="E31" s="49" t="s">
        <v>41</v>
      </c>
      <c r="F31" s="38"/>
      <c r="G31" s="6"/>
      <c r="H31" s="52"/>
      <c r="I31" s="52"/>
    </row>
    <row r="32" ht="29.25" customHeight="1" spans="1:9">
      <c r="A32" s="46" t="s">
        <v>45</v>
      </c>
      <c r="B32" s="47" t="s">
        <v>46</v>
      </c>
      <c r="D32" s="60">
        <f>SUM(H24*G23)</f>
        <v>0</v>
      </c>
      <c r="E32" s="49" t="s">
        <v>41</v>
      </c>
      <c r="F32" s="6"/>
      <c r="G32" s="6"/>
      <c r="H32" s="52"/>
      <c r="I32" s="52"/>
    </row>
    <row r="33" ht="48" customHeight="1" spans="1:9">
      <c r="A33" s="61" t="s">
        <v>49</v>
      </c>
      <c r="B33" s="9"/>
      <c r="C33" s="9"/>
      <c r="D33" s="9"/>
      <c r="E33" s="9"/>
      <c r="F33" s="9"/>
      <c r="G33" s="9"/>
      <c r="H33" s="9"/>
      <c r="I33" s="9"/>
    </row>
    <row r="34" ht="46.5" customHeight="1" spans="1:9">
      <c r="A34" s="62" t="s">
        <v>50</v>
      </c>
      <c r="B34" s="63"/>
      <c r="C34" s="63"/>
      <c r="D34" s="63"/>
      <c r="E34" s="63"/>
      <c r="F34" s="63"/>
      <c r="G34" s="63"/>
      <c r="H34" s="63"/>
      <c r="I34" s="63"/>
    </row>
    <row r="35" ht="49.5" customHeight="1" spans="2:9">
      <c r="B35" s="64" t="s">
        <v>51</v>
      </c>
      <c r="C35" s="64"/>
      <c r="D35" s="64"/>
      <c r="E35" s="64"/>
      <c r="F35" s="64"/>
      <c r="G35" s="64"/>
      <c r="H35" s="64"/>
      <c r="I35" s="64"/>
    </row>
    <row r="36" ht="18.75" customHeight="1"/>
    <row r="37" ht="15.75" customHeight="1" spans="1:16">
      <c r="A37" s="11" t="s">
        <v>0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</row>
    <row r="38" ht="20.25" spans="1:16">
      <c r="A38" s="2" t="s">
        <v>52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ht="18.75" spans="1:16">
      <c r="A39" s="44" t="s">
        <v>53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</row>
    <row r="56" spans="5:9">
      <c r="E56" s="4" t="s">
        <v>54</v>
      </c>
      <c r="F56" s="4"/>
      <c r="G56" s="4"/>
      <c r="H56" s="4"/>
      <c r="I56" s="4"/>
    </row>
  </sheetData>
  <mergeCells count="22">
    <mergeCell ref="A1:I1"/>
    <mergeCell ref="A2:I2"/>
    <mergeCell ref="A3:F3"/>
    <mergeCell ref="A4:I4"/>
    <mergeCell ref="A5:I5"/>
    <mergeCell ref="C6:E6"/>
    <mergeCell ref="C7:G7"/>
    <mergeCell ref="A24:B24"/>
    <mergeCell ref="B25:C25"/>
    <mergeCell ref="H27:I27"/>
    <mergeCell ref="H31:I31"/>
    <mergeCell ref="H32:I32"/>
    <mergeCell ref="A33:I33"/>
    <mergeCell ref="A34:I34"/>
    <mergeCell ref="B35:I35"/>
    <mergeCell ref="A37:P37"/>
    <mergeCell ref="A38:P38"/>
    <mergeCell ref="A39:P39"/>
    <mergeCell ref="E56:I56"/>
    <mergeCell ref="A7:A8"/>
    <mergeCell ref="H7:H8"/>
    <mergeCell ref="I7:I8"/>
  </mergeCells>
  <printOptions gridLines="1"/>
  <pageMargins left="0.905511811023622" right="0.748031496062992" top="0" bottom="0" header="0" footer="0"/>
  <pageSetup paperSize="9" orientation="landscape"/>
  <headerFooter alignWithMargins="0"/>
  <drawing r:id="rId2"/>
  <legacyDrawing r:id="rId3"/>
  <oleObjects>
    <mc:AlternateContent xmlns:mc="http://schemas.openxmlformats.org/markup-compatibility/2006">
      <mc:Choice Requires="x14">
        <oleObject shapeId="19457" progId="Equation.3" r:id="rId4">
          <objectPr defaultSize="0" r:id="rId5">
            <anchor moveWithCells="1" sizeWithCells="1">
              <from>
                <xdr:col>7</xdr:col>
                <xdr:colOff>457200</xdr:colOff>
                <xdr:row>6</xdr:row>
                <xdr:rowOff>133350</xdr:rowOff>
              </from>
              <to>
                <xdr:col>7</xdr:col>
                <xdr:colOff>685800</xdr:colOff>
                <xdr:row>7</xdr:row>
                <xdr:rowOff>142875</xdr:rowOff>
              </to>
            </anchor>
          </objectPr>
        </oleObject>
      </mc:Choice>
      <mc:Fallback>
        <oleObject shapeId="19457" progId="Equation.3" r:id="rId4"/>
      </mc:Fallback>
    </mc:AlternateContent>
    <mc:AlternateContent xmlns:mc="http://schemas.openxmlformats.org/markup-compatibility/2006">
      <mc:Choice Requires="x14">
        <oleObject shapeId="19458" progId="Equation.3" r:id="rId6">
          <objectPr defaultSize="0" r:id="rId7">
            <anchor moveWithCells="1">
              <from>
                <xdr:col>0</xdr:col>
                <xdr:colOff>457200</xdr:colOff>
                <xdr:row>22</xdr:row>
                <xdr:rowOff>0</xdr:rowOff>
              </from>
              <to>
                <xdr:col>0</xdr:col>
                <xdr:colOff>733425</xdr:colOff>
                <xdr:row>23</xdr:row>
                <xdr:rowOff>19050</xdr:rowOff>
              </to>
            </anchor>
          </objectPr>
        </oleObject>
      </mc:Choice>
      <mc:Fallback>
        <oleObject shapeId="19458" progId="Equation.3" r:id="rId6"/>
      </mc:Fallback>
    </mc:AlternateContent>
    <mc:AlternateContent xmlns:mc="http://schemas.openxmlformats.org/markup-compatibility/2006">
      <mc:Choice Requires="x14">
        <oleObject shapeId="19460" progId="Equation.3" r:id="rId8">
          <objectPr defaultSize="0" r:id="rId7">
            <anchor moveWithCells="1">
              <from>
                <xdr:col>2</xdr:col>
                <xdr:colOff>123825</xdr:colOff>
                <xdr:row>25</xdr:row>
                <xdr:rowOff>19050</xdr:rowOff>
              </from>
              <to>
                <xdr:col>2</xdr:col>
                <xdr:colOff>390525</xdr:colOff>
                <xdr:row>26</xdr:row>
                <xdr:rowOff>28575</xdr:rowOff>
              </to>
            </anchor>
          </objectPr>
        </oleObject>
      </mc:Choice>
      <mc:Fallback>
        <oleObject shapeId="19460" progId="Equation.3" r:id="rId8"/>
      </mc:Fallback>
    </mc:AlternateContent>
    <mc:AlternateContent xmlns:mc="http://schemas.openxmlformats.org/markup-compatibility/2006">
      <mc:Choice Requires="x14">
        <oleObject shapeId="19461" progId="Equation.3" r:id="rId9">
          <objectPr defaultSize="0" r:id="rId10">
            <anchor moveWithCells="1">
              <from>
                <xdr:col>2</xdr:col>
                <xdr:colOff>57150</xdr:colOff>
                <xdr:row>26</xdr:row>
                <xdr:rowOff>95250</xdr:rowOff>
              </from>
              <to>
                <xdr:col>3</xdr:col>
                <xdr:colOff>19050</xdr:colOff>
                <xdr:row>26</xdr:row>
                <xdr:rowOff>457200</xdr:rowOff>
              </to>
            </anchor>
          </objectPr>
        </oleObject>
      </mc:Choice>
      <mc:Fallback>
        <oleObject shapeId="19461" progId="Equation.3" r:id="rId9"/>
      </mc:Fallback>
    </mc:AlternateContent>
    <mc:AlternateContent xmlns:mc="http://schemas.openxmlformats.org/markup-compatibility/2006">
      <mc:Choice Requires="x14">
        <oleObject shapeId="19462" progId="Equation.3" r:id="rId11">
          <objectPr defaultSize="0" r:id="rId12">
            <anchor moveWithCells="1">
              <from>
                <xdr:col>2</xdr:col>
                <xdr:colOff>57150</xdr:colOff>
                <xdr:row>27</xdr:row>
                <xdr:rowOff>47625</xdr:rowOff>
              </from>
              <to>
                <xdr:col>3</xdr:col>
                <xdr:colOff>19050</xdr:colOff>
                <xdr:row>28</xdr:row>
                <xdr:rowOff>9525</xdr:rowOff>
              </to>
            </anchor>
          </objectPr>
        </oleObject>
      </mc:Choice>
      <mc:Fallback>
        <oleObject shapeId="19462" progId="Equation.3" r:id="rId11"/>
      </mc:Fallback>
    </mc:AlternateContent>
    <mc:AlternateContent xmlns:mc="http://schemas.openxmlformats.org/markup-compatibility/2006">
      <mc:Choice Requires="x14">
        <oleObject shapeId="19464" progId="Equation.3" r:id="rId13">
          <objectPr defaultSize="0" r:id="rId14">
            <anchor moveWithCells="1">
              <from>
                <xdr:col>2</xdr:col>
                <xdr:colOff>38100</xdr:colOff>
                <xdr:row>30</xdr:row>
                <xdr:rowOff>114300</xdr:rowOff>
              </from>
              <to>
                <xdr:col>2</xdr:col>
                <xdr:colOff>428625</xdr:colOff>
                <xdr:row>31</xdr:row>
                <xdr:rowOff>0</xdr:rowOff>
              </to>
            </anchor>
          </objectPr>
        </oleObject>
      </mc:Choice>
      <mc:Fallback>
        <oleObject shapeId="19464" progId="Equation.3" r:id="rId13"/>
      </mc:Fallback>
    </mc:AlternateContent>
    <mc:AlternateContent xmlns:mc="http://schemas.openxmlformats.org/markup-compatibility/2006">
      <mc:Choice Requires="x14">
        <oleObject shapeId="19465" progId="Equation.3" r:id="rId15">
          <objectPr defaultSize="0" r:id="rId16">
            <anchor moveWithCells="1" sizeWithCells="1">
              <from>
                <xdr:col>0</xdr:col>
                <xdr:colOff>533400</xdr:colOff>
                <xdr:row>24</xdr:row>
                <xdr:rowOff>95250</xdr:rowOff>
              </from>
              <to>
                <xdr:col>0</xdr:col>
                <xdr:colOff>685800</xdr:colOff>
                <xdr:row>24</xdr:row>
                <xdr:rowOff>438150</xdr:rowOff>
              </to>
            </anchor>
          </objectPr>
        </oleObject>
      </mc:Choice>
      <mc:Fallback>
        <oleObject shapeId="19465" progId="Equation.3" r:id="rId15"/>
      </mc:Fallback>
    </mc:AlternateContent>
    <mc:AlternateContent xmlns:mc="http://schemas.openxmlformats.org/markup-compatibility/2006">
      <mc:Choice Requires="x14">
        <oleObject shapeId="19466" progId="Equation.3" r:id="rId17">
          <objectPr defaultSize="0" r:id="rId18">
            <anchor moveWithCells="1">
              <from>
                <xdr:col>2</xdr:col>
                <xdr:colOff>47625</xdr:colOff>
                <xdr:row>31</xdr:row>
                <xdr:rowOff>57150</xdr:rowOff>
              </from>
              <to>
                <xdr:col>2</xdr:col>
                <xdr:colOff>552450</xdr:colOff>
                <xdr:row>31</xdr:row>
                <xdr:rowOff>361950</xdr:rowOff>
              </to>
            </anchor>
          </objectPr>
        </oleObject>
      </mc:Choice>
      <mc:Fallback>
        <oleObject shapeId="19466" progId="Equation.3" r:id="rId17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26"/>
  <sheetViews>
    <sheetView zoomScale="70" zoomScaleNormal="70" workbookViewId="0">
      <selection activeCell="E17" sqref="E17:I17"/>
    </sheetView>
  </sheetViews>
  <sheetFormatPr defaultColWidth="9" defaultRowHeight="14.25"/>
  <cols>
    <col min="12" max="12" width="6.25" customWidth="1"/>
    <col min="13" max="13" width="4.375" customWidth="1"/>
    <col min="14" max="14" width="11.5" customWidth="1"/>
  </cols>
  <sheetData>
    <row r="1" ht="27.75" customHeight="1" spans="1:13">
      <c r="A1" s="2" t="s">
        <v>55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33" customHeight="1" spans="1:13">
      <c r="A2" s="3" t="s">
        <v>56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="1" customFormat="1" ht="21.75" customHeight="1" spans="1:13">
      <c r="A3" s="3"/>
      <c r="B3" s="3"/>
      <c r="C3" s="3"/>
      <c r="D3" s="3"/>
      <c r="E3" s="4" t="s">
        <v>53</v>
      </c>
      <c r="F3" s="4"/>
      <c r="G3" s="4"/>
      <c r="H3" s="4"/>
      <c r="I3" s="3"/>
      <c r="J3" s="3"/>
      <c r="K3" s="3"/>
      <c r="L3" s="3"/>
      <c r="M3" s="3"/>
    </row>
    <row r="5" spans="13:13">
      <c r="M5" s="6"/>
    </row>
    <row r="6" spans="13:14">
      <c r="M6" s="6" t="s">
        <v>44</v>
      </c>
      <c r="N6" s="7">
        <f>'1A'!D27</f>
        <v>168.6089</v>
      </c>
    </row>
    <row r="8" spans="13:13">
      <c r="M8" s="1"/>
    </row>
    <row r="9" spans="13:14">
      <c r="M9" s="8" t="s">
        <v>48</v>
      </c>
      <c r="N9" s="7">
        <f>'1A'!D26</f>
        <v>165.32</v>
      </c>
    </row>
    <row r="13" spans="13:14">
      <c r="M13" s="6" t="s">
        <v>46</v>
      </c>
      <c r="N13">
        <f>'1A'!D28</f>
        <v>162.0311</v>
      </c>
    </row>
    <row r="15" spans="13:13">
      <c r="M15" s="6"/>
    </row>
    <row r="17" ht="20.25" customHeight="1" spans="5:13">
      <c r="E17" s="4" t="s">
        <v>54</v>
      </c>
      <c r="F17" s="5"/>
      <c r="G17" s="5"/>
      <c r="H17" s="5"/>
      <c r="I17" s="5"/>
      <c r="M17" s="1"/>
    </row>
    <row r="18" ht="22.5" customHeight="1" spans="13:13">
      <c r="M18" s="1"/>
    </row>
    <row r="19" spans="13:14">
      <c r="M19" s="6" t="s">
        <v>57</v>
      </c>
      <c r="N19">
        <f>'1A'!D31</f>
        <v>12.0498</v>
      </c>
    </row>
    <row r="23" spans="13:13">
      <c r="M23" s="9" t="s">
        <v>58</v>
      </c>
    </row>
    <row r="26" spans="13:13">
      <c r="M26" s="1" t="s">
        <v>59</v>
      </c>
    </row>
  </sheetData>
  <mergeCells count="4">
    <mergeCell ref="A1:M1"/>
    <mergeCell ref="A2:M2"/>
    <mergeCell ref="E3:H3"/>
    <mergeCell ref="E17:I17"/>
  </mergeCells>
  <pageMargins left="0.984027777777778" right="0.472222222222222" top="0.590277777777778" bottom="0.432638888888889" header="0.511805555555556" footer="0.511805555555556"/>
  <pageSetup paperSize="9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1A</vt:lpstr>
      <vt:lpstr>1B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kanshin</dc:creator>
  <cp:lastModifiedBy>金明</cp:lastModifiedBy>
  <dcterms:created xsi:type="dcterms:W3CDTF">1996-12-17T01:32:00Z</dcterms:created>
  <cp:lastPrinted>2019-11-14T07:49:00Z</cp:lastPrinted>
  <dcterms:modified xsi:type="dcterms:W3CDTF">2019-11-14T08:17:02Z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