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1B" sheetId="17" r:id="rId2"/>
  </sheets>
  <externalReferences>
    <externalReference r:id="rId3"/>
  </externalReference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<sst xmlns="http://schemas.openxmlformats.org/spreadsheetml/2006/main" count="62" uniqueCount="55">
  <si>
    <t>表观密度称重测量过程监视统计记录表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</si>
  <si>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表观密度称重测量过程</t>
    </r>
  </si>
  <si>
    <r>
      <rPr>
        <sz val="12"/>
        <rFont val="宋体"/>
        <charset val="134"/>
      </rPr>
      <t>被测参数：试样重量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测量范围：(10-20)</t>
    </r>
    <r>
      <rPr>
        <sz val="12"/>
        <rFont val="Times New Roman"/>
        <charset val="134"/>
      </rPr>
      <t xml:space="preserve"> g  </t>
    </r>
    <r>
      <rPr>
        <sz val="12"/>
        <rFont val="宋体"/>
        <charset val="134"/>
      </rPr>
      <t>，</t>
    </r>
  </si>
  <si>
    <t xml:space="preserve">测量仪器：电子天平   测量范围0-210g， 最大允许误差是±0.005g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</si>
  <si>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</t>
    </r>
    <r>
      <rPr>
        <sz val="12"/>
        <rFont val="Times New Roman"/>
        <charset val="134"/>
      </rPr>
      <t>20g</t>
    </r>
    <r>
      <rPr>
        <sz val="12"/>
        <rFont val="宋体"/>
        <charset val="134"/>
      </rPr>
      <t>标准砝码</t>
    </r>
    <r>
      <rPr>
        <sz val="12"/>
        <rFont val="Times New Roman"/>
        <charset val="134"/>
      </rPr>
      <t xml:space="preserve">        </t>
    </r>
  </si>
  <si>
    <t>序号</t>
  </si>
  <si>
    <t>核查</t>
  </si>
  <si>
    <t>观察记录（g）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</si>
  <si>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</si>
  <si>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</si>
  <si>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</si>
  <si>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</si>
  <si>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</si>
  <si>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</si>
  <si>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</si>
  <si>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2021.2.1</t>
  </si>
  <si>
    <t>2021.2.10</t>
  </si>
  <si>
    <t>2021.2.20</t>
  </si>
  <si>
    <t>2021.2.28</t>
  </si>
  <si>
    <t xml:space="preserve">                  </t>
  </si>
  <si>
    <t xml:space="preserve">                          </t>
  </si>
  <si>
    <t>2021.3.10</t>
  </si>
  <si>
    <t>2021.3.20</t>
  </si>
  <si>
    <t>2021.3.30</t>
  </si>
  <si>
    <t xml:space="preserve">                        </t>
  </si>
  <si>
    <t>2021.4.10</t>
  </si>
  <si>
    <t>2021.4.20</t>
  </si>
  <si>
    <t>2021.4.30</t>
  </si>
  <si>
    <t>2021.5.10</t>
  </si>
  <si>
    <t>2021.5.20</t>
  </si>
  <si>
    <t>2021.5.30</t>
  </si>
  <si>
    <t xml:space="preserve"> 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</si>
  <si>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</si>
  <si>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</si>
  <si>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</si>
  <si>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</si>
  <si>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--</t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</si>
  <si>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</si>
  <si>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</si>
  <si>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</si>
  <si>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</si>
  <si>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</si>
  <si>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</si>
  <si>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</si>
  <si>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</si>
  <si>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</si>
  <si>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</si>
  <si>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均值、极差控制图状态正常，产品表观密度称重测量过程中未出现非正常变异，
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</si>
  <si>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</si>
  <si>
    <t>控制图</t>
  </si>
  <si>
    <t>UCL=20.0026</t>
  </si>
  <si>
    <r>
      <rPr>
        <sz val="12"/>
        <rFont val="宋体"/>
        <charset val="134"/>
      </rPr>
      <t>CL=</t>
    </r>
    <r>
      <rPr>
        <sz val="12"/>
        <rFont val="宋体"/>
        <charset val="134"/>
      </rPr>
      <t>2</t>
    </r>
    <r>
      <rPr>
        <sz val="12"/>
        <rFont val="宋体"/>
        <charset val="134"/>
      </rPr>
      <t>0.000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</si>
  <si>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>LCL=</t>
    </r>
    <r>
      <rPr>
        <sz val="12"/>
        <rFont val="宋体"/>
        <charset val="134"/>
      </rPr>
      <t>1</t>
    </r>
    <r>
      <rPr>
        <sz val="12"/>
        <rFont val="宋体"/>
        <charset val="134"/>
      </rPr>
      <t>9.99</t>
    </r>
    <r>
      <rPr>
        <sz val="12"/>
        <rFont val="宋体"/>
        <charset val="134"/>
      </rPr>
      <t>87</t>
    </r>
  </si>
  <si>
    <r>
      <rPr>
        <sz val="12"/>
        <rFont val="宋体"/>
        <charset val="134"/>
      </rPr>
      <t>UCL=0.00</t>
    </r>
    <r>
      <rPr>
        <sz val="12"/>
        <rFont val="宋体"/>
        <charset val="134"/>
      </rPr>
      <t>7</t>
    </r>
    <r>
      <rPr>
        <sz val="12"/>
        <rFont val="宋体"/>
        <charset val="134"/>
      </rPr>
      <t>1</t>
    </r>
  </si>
  <si>
    <r>
      <rPr>
        <sz val="12"/>
        <rFont val="宋体"/>
        <charset val="134"/>
      </rPr>
      <t>CL=0.00</t>
    </r>
    <r>
      <rPr>
        <sz val="12"/>
        <rFont val="宋体"/>
        <charset val="134"/>
      </rPr>
      <t>34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</si>
</sst>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);[Red]\(0.00\)"/>
    <numFmt numFmtId="178" formatCode="0.0000_ "/>
    <numFmt numFmtId="179" formatCode="0.000"/>
    <numFmt numFmtId="180" formatCode="0.0000_);[Red]\(0.0000\)"/>
    <numFmt numFmtId="181" formatCode="0.000_ "/>
  </numFmts>
  <fonts count="34"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2" borderId="1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8" fillId="26" borderId="1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8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0" fontId="10" fillId="0" borderId="0" xfId="0" applyFont="1"/>
    <xf numFmtId="178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Border="1"/>
    <xf numFmtId="177" fontId="0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81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81" fontId="8" fillId="0" borderId="0" xfId="0" applyNumberFormat="1" applyFont="1" applyBorder="1" applyAlignment="1">
      <alignment horizontal="center" wrapText="1"/>
    </xf>
    <xf numFmtId="181" fontId="8" fillId="0" borderId="0" xfId="0" applyNumberFormat="1" applyFont="1" applyBorder="1" applyAlignment="1">
      <alignment horizontal="center" vertical="top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  <xf numFmtId="0" fontId="0" fillId="0" borderId="8" xfId="0" applyFont="1" applyBorder="1" applyAlignment="1" quotePrefix="1">
      <alignment horizontal="left" vertical="center"/>
    </xf>
    <xf numFmtId="0" fontId="0" fillId="0" borderId="0" xfId="0" applyFont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976"/>
        <c:axId val="50230400"/>
      </c:lineChart>
      <c:catAx>
        <c:axId val="50206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30400"/>
        <c:crosses val="autoZero"/>
        <c:auto val="1"/>
        <c:lblAlgn val="ctr"/>
        <c:lblOffset val="100"/>
        <c:tickLblSkip val="1"/>
        <c:noMultiLvlLbl val="0"/>
      </c:catAx>
      <c:valAx>
        <c:axId val="50230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06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2448"/>
        <c:axId val="76634752"/>
      </c:lineChart>
      <c:catAx>
        <c:axId val="7663244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4752"/>
        <c:crosses val="autoZero"/>
        <c:auto val="1"/>
        <c:lblAlgn val="ctr"/>
        <c:lblOffset val="100"/>
        <c:tickLblSkip val="1"/>
        <c:noMultiLvlLbl val="0"/>
      </c:catAx>
      <c:valAx>
        <c:axId val="76634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/>
              <a:t>均值控制图</a:t>
            </a:r>
            <a:endParaRPr lang="zh-CN" altLang="en-US" sz="14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78223361614682"/>
          <c:y val="0.222112259890958"/>
          <c:w val="0.893228482098652"/>
          <c:h val="0.53565370118208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'1A'!$H$9:$H$21</c:f>
              <c:numCache>
                <c:formatCode>0.0000_ </c:formatCode>
                <c:ptCount val="13"/>
                <c:pt idx="0">
                  <c:v>20.0014</c:v>
                </c:pt>
                <c:pt idx="1">
                  <c:v>20.0006</c:v>
                </c:pt>
                <c:pt idx="2">
                  <c:v>20.0008</c:v>
                </c:pt>
                <c:pt idx="3">
                  <c:v>20.0012</c:v>
                </c:pt>
                <c:pt idx="4">
                  <c:v>20.0012</c:v>
                </c:pt>
                <c:pt idx="5">
                  <c:v>20.0006</c:v>
                </c:pt>
                <c:pt idx="6">
                  <c:v>20.0008</c:v>
                </c:pt>
                <c:pt idx="7">
                  <c:v>19.9994</c:v>
                </c:pt>
                <c:pt idx="8">
                  <c:v>20.0012</c:v>
                </c:pt>
                <c:pt idx="9">
                  <c:v>20</c:v>
                </c:pt>
                <c:pt idx="10">
                  <c:v>20.0002</c:v>
                </c:pt>
                <c:pt idx="11">
                  <c:v>19.9992</c:v>
                </c:pt>
                <c:pt idx="12">
                  <c:v>19.9998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'[1]1A'!$H$10:$H$20</c:f>
              <c:numCache>
                <c:formatCode>General</c:formatCode>
                <c:ptCount val="11"/>
                <c:pt idx="0">
                  <c:v>50.0004</c:v>
                </c:pt>
                <c:pt idx="1">
                  <c:v>50.0006</c:v>
                </c:pt>
                <c:pt idx="2">
                  <c:v>50.0004</c:v>
                </c:pt>
                <c:pt idx="3">
                  <c:v>50.0006</c:v>
                </c:pt>
                <c:pt idx="4">
                  <c:v>50.0004</c:v>
                </c:pt>
                <c:pt idx="5">
                  <c:v>50.0006</c:v>
                </c:pt>
                <c:pt idx="6">
                  <c:v>50.0004</c:v>
                </c:pt>
                <c:pt idx="7">
                  <c:v>50.0006</c:v>
                </c:pt>
                <c:pt idx="8">
                  <c:v>50.0004</c:v>
                </c:pt>
                <c:pt idx="9">
                  <c:v>50.0006</c:v>
                </c:pt>
                <c:pt idx="10">
                  <c:v>50.0004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7140608"/>
        <c:axId val="87150592"/>
      </c:lineChart>
      <c:catAx>
        <c:axId val="8714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50592"/>
        <c:crosses val="autoZero"/>
        <c:auto val="1"/>
        <c:lblAlgn val="ctr"/>
        <c:lblOffset val="100"/>
        <c:noMultiLvlLbl val="0"/>
      </c:catAx>
      <c:valAx>
        <c:axId val="87150592"/>
        <c:scaling>
          <c:orientation val="minMax"/>
          <c:max val="20.003"/>
          <c:min val="19.998"/>
        </c:scaling>
        <c:delete val="0"/>
        <c:axPos val="l"/>
        <c:majorGridlines/>
        <c:numFmt formatCode="0.0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40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39281797543909"/>
          <c:y val="0.158754498063443"/>
          <c:w val="0.916970761997243"/>
          <c:h val="0.71574876057159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'1A'!$I$9:$I$21</c:f>
              <c:numCache>
                <c:formatCode>0.000_ </c:formatCode>
                <c:ptCount val="13"/>
                <c:pt idx="0">
                  <c:v>0.00300000000000011</c:v>
                </c:pt>
                <c:pt idx="1">
                  <c:v>0.00499999999999901</c:v>
                </c:pt>
                <c:pt idx="2">
                  <c:v>0.00300000000000011</c:v>
                </c:pt>
                <c:pt idx="3">
                  <c:v>0.00199999999999889</c:v>
                </c:pt>
                <c:pt idx="4">
                  <c:v>0.00300000000000011</c:v>
                </c:pt>
                <c:pt idx="5">
                  <c:v>0.00100000000000122</c:v>
                </c:pt>
                <c:pt idx="6">
                  <c:v>0.00499999999999901</c:v>
                </c:pt>
                <c:pt idx="7">
                  <c:v>0.00400000000000134</c:v>
                </c:pt>
                <c:pt idx="8">
                  <c:v>0.00300000000000011</c:v>
                </c:pt>
                <c:pt idx="9">
                  <c:v>0.00400000000000134</c:v>
                </c:pt>
                <c:pt idx="10">
                  <c:v>0.00399999999999778</c:v>
                </c:pt>
                <c:pt idx="11">
                  <c:v>0.00499999999999901</c:v>
                </c:pt>
                <c:pt idx="12">
                  <c:v>0.00399999999999778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62287896"/>
        <c:axId val="462288224"/>
      </c:lineChart>
      <c:catAx>
        <c:axId val="462287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2288224"/>
        <c:crosses val="autoZero"/>
        <c:auto val="1"/>
        <c:lblAlgn val="ctr"/>
        <c:lblOffset val="100"/>
        <c:noMultiLvlLbl val="0"/>
      </c:catAx>
      <c:valAx>
        <c:axId val="462288224"/>
        <c:scaling>
          <c:orientation val="minMax"/>
          <c:max val="0.0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2287896"/>
        <c:crosses val="autoZero"/>
        <c:crossBetween val="between"/>
        <c:majorUnit val="0.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783965" y="704532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6075" y="97821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8</xdr:col>
      <xdr:colOff>598805</xdr:colOff>
      <xdr:row>37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649200"/>
        <a:ext cx="588391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0</xdr:rowOff>
    </xdr:from>
    <xdr:to>
      <xdr:col>9</xdr:col>
      <xdr:colOff>9525</xdr:colOff>
      <xdr:row>37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649200"/>
        <a:ext cx="587438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212271</xdr:colOff>
          <xdr:row>6</xdr:row>
          <xdr:rowOff>87086</xdr:rowOff>
        </xdr:from>
        <xdr:to>
          <xdr:col>7</xdr:col>
          <xdr:colOff>440871</xdr:colOff>
          <xdr:row>7</xdr:row>
          <xdr:rowOff>97971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98390" y="2039620"/>
              <a:ext cx="228600" cy="3060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734786</xdr:colOff>
          <xdr:row>25</xdr:row>
          <xdr:rowOff>21771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997700"/>
              <a:ext cx="277495" cy="300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125186</xdr:colOff>
          <xdr:row>27</xdr:row>
          <xdr:rowOff>21771</xdr:rowOff>
        </xdr:from>
        <xdr:to>
          <xdr:col>2</xdr:col>
          <xdr:colOff>391886</xdr:colOff>
          <xdr:row>28</xdr:row>
          <xdr:rowOff>27214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4970" y="8146415"/>
              <a:ext cx="266700" cy="3003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59871</xdr:colOff>
          <xdr:row>28</xdr:row>
          <xdr:rowOff>97971</xdr:rowOff>
        </xdr:from>
        <xdr:to>
          <xdr:col>3</xdr:col>
          <xdr:colOff>21771</xdr:colOff>
          <xdr:row>28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599565" y="8517890"/>
              <a:ext cx="560705" cy="359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59871</xdr:colOff>
          <xdr:row>29</xdr:row>
          <xdr:rowOff>48986</xdr:rowOff>
        </xdr:from>
        <xdr:to>
          <xdr:col>3</xdr:col>
          <xdr:colOff>21771</xdr:colOff>
          <xdr:row>30</xdr:row>
          <xdr:rowOff>10886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599565" y="8935720"/>
              <a:ext cx="56070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429986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77975" y="10172700"/>
              <a:ext cx="39179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97971</xdr:rowOff>
        </xdr:from>
        <xdr:to>
          <xdr:col>0</xdr:col>
          <xdr:colOff>685800</xdr:colOff>
          <xdr:row>26</xdr:row>
          <xdr:rowOff>440871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74636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48986</xdr:colOff>
          <xdr:row>33</xdr:row>
          <xdr:rowOff>59871</xdr:rowOff>
        </xdr:from>
        <xdr:to>
          <xdr:col>2</xdr:col>
          <xdr:colOff>555171</xdr:colOff>
          <xdr:row>33</xdr:row>
          <xdr:rowOff>364671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88770" y="10508615"/>
              <a:ext cx="50609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243205</xdr:colOff>
      <xdr:row>36</xdr:row>
      <xdr:rowOff>222250</xdr:rowOff>
    </xdr:from>
    <xdr:to>
      <xdr:col>6</xdr:col>
      <xdr:colOff>257810</xdr:colOff>
      <xdr:row>37</xdr:row>
      <xdr:rowOff>31115</xdr:rowOff>
    </xdr:to>
    <xdr:pic>
      <xdr:nvPicPr>
        <xdr:cNvPr id="2" name="图片 7" descr="d37a0629ee0cff0542c9e83ef938f3f"/>
        <xdr:cNvPicPr>
          <a:picLocks noChangeAspect="1"/>
        </xdr:cNvPicPr>
      </xdr:nvPicPr>
      <xdr:blipFill>
        <a:blip r:embed="rId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731895" y="12242800"/>
          <a:ext cx="613410" cy="437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64770</xdr:colOff>
      <xdr:row>3</xdr:row>
      <xdr:rowOff>28575</xdr:rowOff>
    </xdr:from>
    <xdr:to>
      <xdr:col>12</xdr:col>
      <xdr:colOff>15784</xdr:colOff>
      <xdr:row>17</xdr:row>
      <xdr:rowOff>2177</xdr:rowOff>
    </xdr:to>
    <xdr:graphicFrame>
      <xdr:nvGraphicFramePr>
        <xdr:cNvPr id="7" name="图表 6"/>
        <xdr:cNvGraphicFramePr/>
      </xdr:nvGraphicFramePr>
      <xdr:xfrm>
        <a:off x="64770" y="1076325"/>
        <a:ext cx="7967345" cy="26612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500380</xdr:colOff>
      <xdr:row>6</xdr:row>
      <xdr:rowOff>71755</xdr:rowOff>
    </xdr:from>
    <xdr:to>
      <xdr:col>11</xdr:col>
      <xdr:colOff>357505</xdr:colOff>
      <xdr:row>6</xdr:row>
      <xdr:rowOff>71755</xdr:rowOff>
    </xdr:to>
    <xdr:sp>
      <xdr:nvSpPr>
        <xdr:cNvPr id="20612" name="Line 132"/>
        <xdr:cNvSpPr>
          <a:spLocks noChangeShapeType="1"/>
        </xdr:cNvSpPr>
      </xdr:nvSpPr>
      <xdr:spPr>
        <a:xfrm>
          <a:off x="500380" y="171958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509905</xdr:colOff>
      <xdr:row>12</xdr:row>
      <xdr:rowOff>14605</xdr:rowOff>
    </xdr:from>
    <xdr:to>
      <xdr:col>11</xdr:col>
      <xdr:colOff>357505</xdr:colOff>
      <xdr:row>12</xdr:row>
      <xdr:rowOff>14605</xdr:rowOff>
    </xdr:to>
    <xdr:sp>
      <xdr:nvSpPr>
        <xdr:cNvPr id="20613" name="Line 133"/>
        <xdr:cNvSpPr>
          <a:spLocks noChangeShapeType="1"/>
        </xdr:cNvSpPr>
      </xdr:nvSpPr>
      <xdr:spPr>
        <a:xfrm>
          <a:off x="509905" y="286258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395605</xdr:colOff>
      <xdr:row>9</xdr:row>
      <xdr:rowOff>40640</xdr:rowOff>
    </xdr:from>
    <xdr:to>
      <xdr:col>11</xdr:col>
      <xdr:colOff>281305</xdr:colOff>
      <xdr:row>9</xdr:row>
      <xdr:rowOff>40640</xdr:rowOff>
    </xdr:to>
    <xdr:sp>
      <xdr:nvSpPr>
        <xdr:cNvPr id="20614" name="Line 134"/>
        <xdr:cNvSpPr>
          <a:spLocks noChangeShapeType="1"/>
        </xdr:cNvSpPr>
      </xdr:nvSpPr>
      <xdr:spPr>
        <a:xfrm>
          <a:off x="395605" y="228854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65314</xdr:colOff>
      <xdr:row>17</xdr:row>
      <xdr:rowOff>0</xdr:rowOff>
    </xdr:from>
    <xdr:to>
      <xdr:col>11</xdr:col>
      <xdr:colOff>451757</xdr:colOff>
      <xdr:row>29</xdr:row>
      <xdr:rowOff>38100</xdr:rowOff>
    </xdr:to>
    <xdr:graphicFrame>
      <xdr:nvGraphicFramePr>
        <xdr:cNvPr id="12" name="图表 11"/>
        <xdr:cNvGraphicFramePr/>
      </xdr:nvGraphicFramePr>
      <xdr:xfrm>
        <a:off x="64770" y="3735705"/>
        <a:ext cx="7930515" cy="2251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496661</xdr:colOff>
      <xdr:row>20</xdr:row>
      <xdr:rowOff>78921</xdr:rowOff>
    </xdr:from>
    <xdr:to>
      <xdr:col>11</xdr:col>
      <xdr:colOff>353786</xdr:colOff>
      <xdr:row>20</xdr:row>
      <xdr:rowOff>78921</xdr:rowOff>
    </xdr:to>
    <xdr:sp>
      <xdr:nvSpPr>
        <xdr:cNvPr id="9" name="Line 132"/>
        <xdr:cNvSpPr>
          <a:spLocks noChangeShapeType="1"/>
        </xdr:cNvSpPr>
      </xdr:nvSpPr>
      <xdr:spPr>
        <a:xfrm>
          <a:off x="496570" y="422719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487134</xdr:colOff>
      <xdr:row>24</xdr:row>
      <xdr:rowOff>61231</xdr:rowOff>
    </xdr:from>
    <xdr:to>
      <xdr:col>11</xdr:col>
      <xdr:colOff>372834</xdr:colOff>
      <xdr:row>24</xdr:row>
      <xdr:rowOff>61231</xdr:rowOff>
    </xdr:to>
    <xdr:sp>
      <xdr:nvSpPr>
        <xdr:cNvPr id="10" name="Line 134"/>
        <xdr:cNvSpPr>
          <a:spLocks noChangeShapeType="1"/>
        </xdr:cNvSpPr>
      </xdr:nvSpPr>
      <xdr:spPr>
        <a:xfrm>
          <a:off x="487045" y="500951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56;&#27743;&#38663;&#32438;\&#30005;&#23376;&#22825;&#24179;&#27979;&#37327;&#36807;&#31243;\&#30005;&#23376;&#22825;&#24179;&#27979;&#37327;&#36807;&#31243;\&#26497;&#24046;&#25511;&#21046;&#222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"/>
      <sheetName val="1B"/>
    </sheetNames>
    <sheetDataSet>
      <sheetData sheetId="0">
        <row r="10">
          <cell r="H10">
            <v>50.0004</v>
          </cell>
        </row>
        <row r="11">
          <cell r="H11">
            <v>50.0006</v>
          </cell>
        </row>
        <row r="12">
          <cell r="H12">
            <v>50.0004</v>
          </cell>
        </row>
        <row r="13">
          <cell r="H13">
            <v>50.0006</v>
          </cell>
        </row>
        <row r="14">
          <cell r="H14">
            <v>50.0004</v>
          </cell>
        </row>
        <row r="15">
          <cell r="H15">
            <v>50.0006</v>
          </cell>
        </row>
        <row r="16">
          <cell r="H16">
            <v>50.0004</v>
          </cell>
        </row>
        <row r="17">
          <cell r="H17">
            <v>50.0006</v>
          </cell>
        </row>
        <row r="18">
          <cell r="H18">
            <v>50.0004</v>
          </cell>
        </row>
        <row r="19">
          <cell r="H19">
            <v>50.0006</v>
          </cell>
        </row>
        <row r="20">
          <cell r="H20">
            <v>50.0004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7"/>
  <sheetViews>
    <sheetView tabSelected="1" topLeftCell="A37" workbookViewId="0">
      <selection activeCell="H39" sqref="H39"/>
    </sheetView>
  </sheetViews>
  <sheetFormatPr defaultColWidth="9" defaultRowHeight="15.75"/>
  <cols>
    <col min="1" max="1" width="10" style="1" customWidth="1"/>
    <col min="2" max="2" width="10.2083333333333" style="1" customWidth="1"/>
    <col min="3" max="3" width="7.85833333333333" style="1" customWidth="1"/>
    <col min="4" max="4" width="9.85833333333333" style="1" customWidth="1"/>
    <col min="5" max="9" width="7.85833333333333" style="1" customWidth="1"/>
    <col min="10" max="16384" width="9" style="1"/>
  </cols>
  <sheetData>
    <row r="1" ht="21.75" customHeight="1" spans="1:9">
      <c r="A1" s="10"/>
      <c r="B1" s="10"/>
      <c r="C1" s="10"/>
      <c r="D1" s="10"/>
      <c r="E1" s="10"/>
      <c r="F1" s="10"/>
      <c r="G1" s="10"/>
      <c r="H1" s="10"/>
      <c r="I1" s="10"/>
    </row>
    <row r="2" ht="29.25" customHeight="1" spans="1:9">
      <c r="A2" s="11" t="s">
        <v>0</v>
      </c>
      <c r="B2" s="12"/>
      <c r="C2" s="12"/>
      <c r="D2" s="12"/>
      <c r="E2" s="12"/>
      <c r="F2" s="12"/>
      <c r="G2" s="12"/>
      <c r="H2" s="12"/>
      <c r="I2" s="12"/>
    </row>
    <row r="3" ht="24" customHeight="1" spans="1:9">
      <c r="A3" s="13" t="s">
        <v>1</v>
      </c>
      <c r="B3" s="13"/>
      <c r="C3" s="13"/>
      <c r="D3" s="13"/>
      <c r="E3" s="13"/>
      <c r="F3" s="14"/>
      <c r="G3" s="15"/>
      <c r="H3" s="15"/>
      <c r="I3" s="15"/>
    </row>
    <row r="4" ht="24" customHeight="1" spans="1:9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6" t="s">
        <v>3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7" t="s">
        <v>4</v>
      </c>
      <c r="B6" s="18"/>
      <c r="C6" s="18"/>
      <c r="D6" s="18"/>
      <c r="E6" s="18"/>
      <c r="F6" s="18"/>
      <c r="G6" s="18"/>
      <c r="H6" s="15"/>
      <c r="I6" s="15"/>
    </row>
    <row r="7" ht="23.25" customHeight="1" spans="1:9">
      <c r="A7" s="19" t="s">
        <v>5</v>
      </c>
      <c r="B7" s="20" t="s">
        <v>6</v>
      </c>
      <c r="C7" s="20" t="s">
        <v>7</v>
      </c>
      <c r="D7" s="20"/>
      <c r="E7" s="20"/>
      <c r="F7" s="20"/>
      <c r="G7" s="20"/>
      <c r="H7" s="21"/>
      <c r="I7" s="64" t="s">
        <v>8</v>
      </c>
    </row>
    <row r="8" ht="22" customHeight="1" spans="1:9">
      <c r="A8" s="22"/>
      <c r="B8" s="23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4" t="s">
        <v>14</v>
      </c>
      <c r="H8" s="25"/>
      <c r="I8" s="65"/>
    </row>
    <row r="9" s="7" customFormat="1" ht="22" customHeight="1" spans="1:12">
      <c r="A9" s="26">
        <v>1</v>
      </c>
      <c r="B9" s="27" t="s">
        <v>15</v>
      </c>
      <c r="C9" s="28">
        <v>20</v>
      </c>
      <c r="D9" s="28">
        <v>20.002</v>
      </c>
      <c r="E9" s="28">
        <v>20.001</v>
      </c>
      <c r="F9" s="28">
        <v>20.001</v>
      </c>
      <c r="G9" s="28">
        <v>20.003</v>
      </c>
      <c r="H9" s="29">
        <f>SUM(C9:G9)/5</f>
        <v>20.0014</v>
      </c>
      <c r="I9" s="66">
        <f>MAX(C9:G9)-MIN(C9:G9)</f>
        <v>0.00300000000000011</v>
      </c>
      <c r="K9" s="67"/>
      <c r="L9" s="68"/>
    </row>
    <row r="10" s="7" customFormat="1" ht="22" customHeight="1" spans="1:12">
      <c r="A10" s="26">
        <v>2</v>
      </c>
      <c r="B10" s="27" t="s">
        <v>16</v>
      </c>
      <c r="C10" s="28">
        <v>20.001</v>
      </c>
      <c r="D10" s="28">
        <v>19.998</v>
      </c>
      <c r="E10" s="28">
        <v>20</v>
      </c>
      <c r="F10" s="28">
        <v>20.003</v>
      </c>
      <c r="G10" s="28">
        <v>20.001</v>
      </c>
      <c r="H10" s="29">
        <f t="shared" ref="H10:H21" si="0">SUM(C10:G10)/5</f>
        <v>20.0006</v>
      </c>
      <c r="I10" s="66">
        <f t="shared" ref="I10:I21" si="1">MAX(C10:G10)-MIN(C10:G10)</f>
        <v>0.00499999999999901</v>
      </c>
      <c r="K10" s="67"/>
      <c r="L10" s="68"/>
    </row>
    <row r="11" s="7" customFormat="1" ht="22" customHeight="1" spans="1:12">
      <c r="A11" s="26">
        <v>3</v>
      </c>
      <c r="B11" s="27" t="s">
        <v>17</v>
      </c>
      <c r="C11" s="28">
        <v>20.002</v>
      </c>
      <c r="D11" s="28">
        <v>20</v>
      </c>
      <c r="E11" s="28">
        <v>20.002</v>
      </c>
      <c r="F11" s="28">
        <v>20.001</v>
      </c>
      <c r="G11" s="28">
        <v>19.999</v>
      </c>
      <c r="H11" s="29">
        <f t="shared" si="0"/>
        <v>20.0008</v>
      </c>
      <c r="I11" s="66">
        <f t="shared" si="1"/>
        <v>0.00300000000000011</v>
      </c>
      <c r="K11" s="67"/>
      <c r="L11" s="68"/>
    </row>
    <row r="12" s="7" customFormat="1" ht="22" customHeight="1" spans="1:12">
      <c r="A12" s="26">
        <v>4</v>
      </c>
      <c r="B12" s="27" t="s">
        <v>18</v>
      </c>
      <c r="C12" s="28">
        <v>20</v>
      </c>
      <c r="D12" s="28">
        <v>20.002</v>
      </c>
      <c r="E12" s="28">
        <v>20.002</v>
      </c>
      <c r="F12" s="28">
        <v>20.001</v>
      </c>
      <c r="G12" s="28">
        <v>20.001</v>
      </c>
      <c r="H12" s="29">
        <f t="shared" si="0"/>
        <v>20.0012</v>
      </c>
      <c r="I12" s="66">
        <f t="shared" si="1"/>
        <v>0.00199999999999889</v>
      </c>
      <c r="K12" s="67" t="s">
        <v>19</v>
      </c>
      <c r="L12" s="68" t="s">
        <v>20</v>
      </c>
    </row>
    <row r="13" s="7" customFormat="1" ht="22" customHeight="1" spans="1:12">
      <c r="A13" s="30">
        <v>5</v>
      </c>
      <c r="B13" s="27" t="s">
        <v>21</v>
      </c>
      <c r="C13" s="28">
        <v>20.003</v>
      </c>
      <c r="D13" s="28">
        <v>20.002</v>
      </c>
      <c r="E13" s="28">
        <v>20.001</v>
      </c>
      <c r="F13" s="28">
        <v>20</v>
      </c>
      <c r="G13" s="28">
        <v>20</v>
      </c>
      <c r="H13" s="29">
        <f t="shared" si="0"/>
        <v>20.0012</v>
      </c>
      <c r="I13" s="66">
        <f t="shared" si="1"/>
        <v>0.00300000000000011</v>
      </c>
      <c r="K13" s="67"/>
      <c r="L13" s="68"/>
    </row>
    <row r="14" s="7" customFormat="1" ht="22" customHeight="1" spans="1:12">
      <c r="A14" s="30">
        <v>6</v>
      </c>
      <c r="B14" s="27" t="s">
        <v>22</v>
      </c>
      <c r="C14" s="28">
        <v>20.001</v>
      </c>
      <c r="D14" s="28">
        <v>20</v>
      </c>
      <c r="E14" s="28">
        <v>20</v>
      </c>
      <c r="F14" s="28">
        <v>20.001</v>
      </c>
      <c r="G14" s="28">
        <v>20.001</v>
      </c>
      <c r="H14" s="29">
        <f t="shared" si="0"/>
        <v>20.0006</v>
      </c>
      <c r="I14" s="66">
        <f t="shared" si="1"/>
        <v>0.00100000000000122</v>
      </c>
      <c r="K14" s="67"/>
      <c r="L14" s="68"/>
    </row>
    <row r="15" s="7" customFormat="1" ht="22" customHeight="1" spans="1:12">
      <c r="A15" s="30">
        <v>7</v>
      </c>
      <c r="B15" s="27" t="s">
        <v>23</v>
      </c>
      <c r="C15" s="28">
        <v>20.002</v>
      </c>
      <c r="D15" s="28">
        <v>20.003</v>
      </c>
      <c r="E15" s="28">
        <v>19.998</v>
      </c>
      <c r="F15" s="28">
        <v>20.001</v>
      </c>
      <c r="G15" s="28">
        <v>20</v>
      </c>
      <c r="H15" s="29">
        <f t="shared" si="0"/>
        <v>20.0008</v>
      </c>
      <c r="I15" s="66">
        <f t="shared" si="1"/>
        <v>0.00499999999999901</v>
      </c>
      <c r="K15" s="67" t="s">
        <v>24</v>
      </c>
      <c r="L15" s="68"/>
    </row>
    <row r="16" s="7" customFormat="1" ht="22" customHeight="1" spans="1:12">
      <c r="A16" s="30">
        <v>8</v>
      </c>
      <c r="B16" s="27" t="s">
        <v>25</v>
      </c>
      <c r="C16" s="28">
        <v>20.001</v>
      </c>
      <c r="D16" s="28">
        <v>19.997</v>
      </c>
      <c r="E16" s="28">
        <v>20</v>
      </c>
      <c r="F16" s="28">
        <v>20.001</v>
      </c>
      <c r="G16" s="28">
        <v>19.998</v>
      </c>
      <c r="H16" s="29">
        <f t="shared" si="0"/>
        <v>19.9994</v>
      </c>
      <c r="I16" s="66">
        <f t="shared" si="1"/>
        <v>0.00400000000000134</v>
      </c>
      <c r="K16" s="67"/>
      <c r="L16" s="69"/>
    </row>
    <row r="17" s="7" customFormat="1" ht="22" customHeight="1" spans="1:12">
      <c r="A17" s="30">
        <v>9</v>
      </c>
      <c r="B17" s="27" t="s">
        <v>26</v>
      </c>
      <c r="C17" s="28">
        <v>20</v>
      </c>
      <c r="D17" s="28">
        <v>20.003</v>
      </c>
      <c r="E17" s="28">
        <v>20.001</v>
      </c>
      <c r="F17" s="28">
        <v>20.002</v>
      </c>
      <c r="G17" s="28">
        <v>20</v>
      </c>
      <c r="H17" s="29">
        <f t="shared" si="0"/>
        <v>20.0012</v>
      </c>
      <c r="I17" s="66">
        <f t="shared" si="1"/>
        <v>0.00300000000000011</v>
      </c>
      <c r="K17" s="67"/>
      <c r="L17" s="68"/>
    </row>
    <row r="18" s="7" customFormat="1" ht="22" customHeight="1" spans="1:12">
      <c r="A18" s="30">
        <v>10</v>
      </c>
      <c r="B18" s="27" t="s">
        <v>27</v>
      </c>
      <c r="C18" s="28">
        <v>20.001</v>
      </c>
      <c r="D18" s="28">
        <v>19.997</v>
      </c>
      <c r="E18" s="28">
        <v>20</v>
      </c>
      <c r="F18" s="28">
        <v>20.001</v>
      </c>
      <c r="G18" s="28">
        <v>20.001</v>
      </c>
      <c r="H18" s="29">
        <f t="shared" si="0"/>
        <v>20</v>
      </c>
      <c r="I18" s="66">
        <f t="shared" si="1"/>
        <v>0.00400000000000134</v>
      </c>
      <c r="K18" s="67"/>
      <c r="L18" s="68"/>
    </row>
    <row r="19" s="7" customFormat="1" ht="22" customHeight="1" spans="1:12">
      <c r="A19" s="30">
        <v>11</v>
      </c>
      <c r="B19" s="27" t="s">
        <v>28</v>
      </c>
      <c r="C19" s="28">
        <v>19.998</v>
      </c>
      <c r="D19" s="28">
        <v>20</v>
      </c>
      <c r="E19" s="28">
        <v>20.002</v>
      </c>
      <c r="F19" s="28">
        <v>20.001</v>
      </c>
      <c r="G19" s="28">
        <v>20</v>
      </c>
      <c r="H19" s="29">
        <f t="shared" si="0"/>
        <v>20.0002</v>
      </c>
      <c r="I19" s="66">
        <f t="shared" si="1"/>
        <v>0.00399999999999778</v>
      </c>
      <c r="K19" s="67"/>
      <c r="L19" s="68"/>
    </row>
    <row r="20" s="7" customFormat="1" ht="22" customHeight="1" spans="1:12">
      <c r="A20" s="30">
        <v>12</v>
      </c>
      <c r="B20" s="27" t="s">
        <v>29</v>
      </c>
      <c r="C20" s="28">
        <v>20.002</v>
      </c>
      <c r="D20" s="28">
        <v>19.997</v>
      </c>
      <c r="E20" s="28">
        <v>19.998</v>
      </c>
      <c r="F20" s="28">
        <v>20.001</v>
      </c>
      <c r="G20" s="28">
        <v>19.998</v>
      </c>
      <c r="H20" s="29">
        <f t="shared" si="0"/>
        <v>19.9992</v>
      </c>
      <c r="I20" s="66">
        <f t="shared" si="1"/>
        <v>0.00499999999999901</v>
      </c>
      <c r="K20" s="67"/>
      <c r="L20" s="68"/>
    </row>
    <row r="21" s="7" customFormat="1" ht="22" customHeight="1" spans="1:12">
      <c r="A21" s="30">
        <v>13</v>
      </c>
      <c r="B21" s="27" t="s">
        <v>30</v>
      </c>
      <c r="C21" s="28">
        <v>20.002</v>
      </c>
      <c r="D21" s="28">
        <v>20</v>
      </c>
      <c r="E21" s="28">
        <v>19.998</v>
      </c>
      <c r="F21" s="28">
        <v>19.999</v>
      </c>
      <c r="G21" s="28">
        <v>20</v>
      </c>
      <c r="H21" s="29">
        <f t="shared" si="0"/>
        <v>19.9998</v>
      </c>
      <c r="I21" s="66">
        <f t="shared" si="1"/>
        <v>0.00399999999999778</v>
      </c>
      <c r="K21" s="67"/>
      <c r="L21" s="68"/>
    </row>
    <row r="22" s="7" customFormat="1" ht="22" customHeight="1" spans="1:12">
      <c r="A22" s="30" t="s">
        <v>31</v>
      </c>
      <c r="B22" s="31"/>
      <c r="C22" s="30"/>
      <c r="D22" s="30"/>
      <c r="E22" s="30"/>
      <c r="F22" s="30"/>
      <c r="G22" s="30"/>
      <c r="H22" s="32"/>
      <c r="I22" s="70"/>
      <c r="K22" s="67"/>
      <c r="L22" s="68"/>
    </row>
    <row r="23" s="7" customFormat="1" ht="22" customHeight="1" spans="1:12">
      <c r="A23" s="30"/>
      <c r="B23" s="31"/>
      <c r="C23" s="30"/>
      <c r="D23" s="30"/>
      <c r="E23" s="30"/>
      <c r="F23" s="30"/>
      <c r="G23" s="30"/>
      <c r="H23" s="32"/>
      <c r="I23" s="70"/>
      <c r="K23" s="67"/>
      <c r="L23" s="68"/>
    </row>
    <row r="24" s="7" customFormat="1" ht="22" customHeight="1" spans="1:12">
      <c r="A24" s="30"/>
      <c r="B24" s="31"/>
      <c r="C24" s="30"/>
      <c r="D24" s="30"/>
      <c r="E24" s="30"/>
      <c r="F24" s="30"/>
      <c r="G24" s="30"/>
      <c r="H24" s="32"/>
      <c r="I24" s="71"/>
      <c r="K24" s="67"/>
      <c r="L24" s="68"/>
    </row>
    <row r="25" s="7" customFormat="1" ht="22" customHeight="1" spans="1:9">
      <c r="A25" s="33"/>
      <c r="B25" s="34">
        <f>AVERAGE(H9:H19)</f>
        <v>20.0006727272727</v>
      </c>
      <c r="C25" s="35"/>
      <c r="D25" s="35"/>
      <c r="E25" s="35"/>
      <c r="F25" s="36"/>
      <c r="G25" s="37">
        <f>AVERAGE(I9:I19)</f>
        <v>0.00336363636363628</v>
      </c>
      <c r="H25" s="38"/>
      <c r="I25" s="72"/>
    </row>
    <row r="26" s="7" customFormat="1" ht="29.25" customHeight="1" spans="1:9">
      <c r="A26" s="39" t="s">
        <v>32</v>
      </c>
      <c r="B26" s="40"/>
      <c r="C26" s="41" t="s">
        <v>33</v>
      </c>
      <c r="D26" s="42">
        <v>0.577</v>
      </c>
      <c r="E26" s="41" t="s">
        <v>34</v>
      </c>
      <c r="F26" s="42">
        <v>2.115</v>
      </c>
      <c r="G26" s="41" t="s">
        <v>35</v>
      </c>
      <c r="H26" s="74" t="s">
        <v>36</v>
      </c>
      <c r="I26" s="73"/>
    </row>
    <row r="27" ht="37.5" customHeight="1" spans="1:9">
      <c r="A27" s="43"/>
      <c r="B27" s="44" t="s">
        <v>37</v>
      </c>
      <c r="C27" s="45"/>
      <c r="D27" s="7"/>
      <c r="E27" s="7"/>
      <c r="F27" s="7"/>
      <c r="G27" s="7"/>
      <c r="H27" s="7"/>
      <c r="I27" s="7"/>
    </row>
    <row r="28" ht="23.25" customHeight="1" spans="1:9">
      <c r="A28" s="46" t="s">
        <v>38</v>
      </c>
      <c r="B28" s="47" t="s">
        <v>39</v>
      </c>
      <c r="C28" s="48"/>
      <c r="D28" s="49">
        <f>SUM(B25)</f>
        <v>20.0006727272727</v>
      </c>
      <c r="E28" s="50"/>
      <c r="F28" s="7"/>
      <c r="G28" s="7"/>
      <c r="H28" s="7"/>
      <c r="I28" s="7"/>
    </row>
    <row r="29" ht="36.75" customHeight="1" spans="1:9">
      <c r="A29" s="46" t="s">
        <v>40</v>
      </c>
      <c r="B29" s="47" t="s">
        <v>41</v>
      </c>
      <c r="C29" s="48"/>
      <c r="D29" s="51">
        <f>SUM(D28+D26*G25)</f>
        <v>20.0026135454546</v>
      </c>
      <c r="E29" s="50"/>
      <c r="F29" s="52"/>
      <c r="G29" s="52"/>
      <c r="H29" s="53"/>
      <c r="I29" s="53"/>
    </row>
    <row r="30" ht="27" customHeight="1" spans="1:9">
      <c r="A30" s="46" t="s">
        <v>42</v>
      </c>
      <c r="B30" s="47" t="s">
        <v>43</v>
      </c>
      <c r="D30" s="51">
        <f>SUM(B25-D26*G25)</f>
        <v>19.9987319090909</v>
      </c>
      <c r="E30" s="50"/>
      <c r="F30" s="54"/>
      <c r="G30" s="54"/>
      <c r="H30" s="54"/>
      <c r="I30" s="7"/>
    </row>
    <row r="31" ht="39.75" customHeight="1" spans="1:9">
      <c r="A31" s="55" t="s">
        <v>8</v>
      </c>
      <c r="B31" s="56" t="s">
        <v>37</v>
      </c>
      <c r="D31" s="57"/>
      <c r="E31" s="7"/>
      <c r="F31" s="7"/>
      <c r="G31" s="7"/>
      <c r="H31" s="7"/>
      <c r="I31" s="7"/>
    </row>
    <row r="32" ht="25.5" customHeight="1" spans="1:9">
      <c r="A32" s="58" t="s">
        <v>44</v>
      </c>
      <c r="B32" s="59" t="s">
        <v>45</v>
      </c>
      <c r="D32" s="60">
        <f>SUM(G25)</f>
        <v>0.00336363636363628</v>
      </c>
      <c r="E32" s="50"/>
      <c r="F32" s="7"/>
      <c r="G32" s="7"/>
      <c r="H32" s="7"/>
      <c r="I32" s="7"/>
    </row>
    <row r="33" ht="30.75" customHeight="1" spans="1:9">
      <c r="A33" s="46" t="s">
        <v>40</v>
      </c>
      <c r="B33" s="47" t="s">
        <v>41</v>
      </c>
      <c r="D33" s="60">
        <f>SUM(F26*G25)</f>
        <v>0.00711409090909072</v>
      </c>
      <c r="E33" s="50"/>
      <c r="F33" s="37"/>
      <c r="G33" s="7"/>
      <c r="H33" s="53"/>
      <c r="I33" s="53"/>
    </row>
    <row r="34" ht="29.25" customHeight="1" spans="1:9">
      <c r="A34" s="46" t="s">
        <v>42</v>
      </c>
      <c r="B34" s="47" t="s">
        <v>43</v>
      </c>
      <c r="D34" s="75" t="s">
        <v>36</v>
      </c>
      <c r="E34" s="50"/>
      <c r="F34" s="7"/>
      <c r="G34" s="7"/>
      <c r="H34" s="53"/>
      <c r="I34" s="53"/>
    </row>
    <row r="35" ht="48" customHeight="1" spans="1:9">
      <c r="A35" s="61" t="s">
        <v>46</v>
      </c>
      <c r="B35" s="9"/>
      <c r="C35" s="9"/>
      <c r="D35" s="9"/>
      <c r="E35" s="9"/>
      <c r="F35" s="9"/>
      <c r="G35" s="9"/>
      <c r="H35" s="9"/>
      <c r="I35" s="9"/>
    </row>
    <row r="36" ht="46.5" customHeight="1" spans="1:9">
      <c r="A36" s="62" t="s">
        <v>47</v>
      </c>
      <c r="B36" s="62"/>
      <c r="C36" s="62"/>
      <c r="D36" s="62"/>
      <c r="E36" s="62"/>
      <c r="F36" s="62"/>
      <c r="G36" s="62"/>
      <c r="H36" s="62"/>
      <c r="I36" s="62"/>
    </row>
    <row r="37" ht="49.5" customHeight="1" spans="2:9">
      <c r="B37" s="63" t="s">
        <v>48</v>
      </c>
      <c r="C37" s="63"/>
      <c r="D37" s="63"/>
      <c r="E37" s="63"/>
      <c r="F37" s="63"/>
      <c r="G37" s="63"/>
      <c r="H37" s="63"/>
      <c r="I37" s="63"/>
    </row>
  </sheetData>
  <mergeCells count="17">
    <mergeCell ref="A1:I1"/>
    <mergeCell ref="A2:I2"/>
    <mergeCell ref="A3:F3"/>
    <mergeCell ref="A4:I4"/>
    <mergeCell ref="A5:I5"/>
    <mergeCell ref="C7:G7"/>
    <mergeCell ref="A26:B26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212090</xdr:colOff>
                <xdr:row>6</xdr:row>
                <xdr:rowOff>86995</xdr:rowOff>
              </from>
              <to>
                <xdr:col>7</xdr:col>
                <xdr:colOff>440690</xdr:colOff>
                <xdr:row>7</xdr:row>
                <xdr:rowOff>97790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734695</xdr:colOff>
                <xdr:row>25</xdr:row>
                <xdr:rowOff>21590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125095</xdr:colOff>
                <xdr:row>27</xdr:row>
                <xdr:rowOff>21590</xdr:rowOff>
              </from>
              <to>
                <xdr:col>2</xdr:col>
                <xdr:colOff>391795</xdr:colOff>
                <xdr:row>28</xdr:row>
                <xdr:rowOff>26670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59690</xdr:colOff>
                <xdr:row>28</xdr:row>
                <xdr:rowOff>97790</xdr:rowOff>
              </from>
              <to>
                <xdr:col>3</xdr:col>
                <xdr:colOff>21590</xdr:colOff>
                <xdr:row>28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59690</xdr:colOff>
                <xdr:row>29</xdr:row>
                <xdr:rowOff>48895</xdr:rowOff>
              </from>
              <to>
                <xdr:col>3</xdr:col>
                <xdr:colOff>21590</xdr:colOff>
                <xdr:row>30</xdr:row>
                <xdr:rowOff>10795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429895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97790</xdr:rowOff>
              </from>
              <to>
                <xdr:col>0</xdr:col>
                <xdr:colOff>685800</xdr:colOff>
                <xdr:row>26</xdr:row>
                <xdr:rowOff>440690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48895</xdr:colOff>
                <xdr:row>33</xdr:row>
                <xdr:rowOff>59690</xdr:rowOff>
              </from>
              <to>
                <xdr:col>2</xdr:col>
                <xdr:colOff>554990</xdr:colOff>
                <xdr:row>33</xdr:row>
                <xdr:rowOff>364490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5"/>
  <sheetViews>
    <sheetView topLeftCell="A7" workbookViewId="0">
      <selection activeCell="Q12" sqref="Q12"/>
    </sheetView>
  </sheetViews>
  <sheetFormatPr defaultColWidth="9" defaultRowHeight="15.75"/>
  <cols>
    <col min="12" max="12" width="6.20833333333333" customWidth="1"/>
    <col min="13" max="13" width="11.1416666666667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1.75" customHeight="1" spans="1:13">
      <c r="A3" s="4"/>
      <c r="B3" s="4"/>
      <c r="C3" s="4"/>
      <c r="D3" s="4"/>
      <c r="E3" s="5"/>
      <c r="F3" s="5"/>
      <c r="G3" s="5"/>
      <c r="H3" s="5"/>
      <c r="I3" s="4"/>
      <c r="J3" s="4"/>
      <c r="K3" s="4"/>
      <c r="L3" s="4"/>
      <c r="M3" s="4"/>
    </row>
    <row r="5" spans="13:13">
      <c r="M5" s="7"/>
    </row>
    <row r="7" spans="13:13">
      <c r="M7" s="7" t="s">
        <v>50</v>
      </c>
    </row>
    <row r="8" spans="13:13">
      <c r="M8" s="1"/>
    </row>
    <row r="9" spans="13:13">
      <c r="M9" s="7"/>
    </row>
    <row r="10" spans="13:13">
      <c r="M10" s="8" t="s">
        <v>51</v>
      </c>
    </row>
    <row r="11" spans="13:13">
      <c r="M11" s="8"/>
    </row>
    <row r="14" spans="13:13">
      <c r="M14" s="7" t="s">
        <v>52</v>
      </c>
    </row>
    <row r="15" spans="13:13">
      <c r="M15" s="7"/>
    </row>
    <row r="17" ht="6.9" customHeight="1" spans="5:13">
      <c r="E17" s="5"/>
      <c r="F17" s="6"/>
      <c r="G17" s="6"/>
      <c r="H17" s="6"/>
      <c r="I17" s="6"/>
      <c r="M17" s="1"/>
    </row>
    <row r="19" ht="8.15" customHeight="1"/>
    <row r="20" ht="8.6" customHeight="1"/>
    <row r="21" spans="13:13">
      <c r="M21" s="7" t="s">
        <v>53</v>
      </c>
    </row>
    <row r="24" spans="13:13">
      <c r="M24" s="9" t="s">
        <v>54</v>
      </c>
    </row>
    <row r="25" spans="13:13">
      <c r="M25" s="1"/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win8</cp:lastModifiedBy>
  <dcterms:created xsi:type="dcterms:W3CDTF">1996-12-17T01:32:00Z</dcterms:created>
  <cp:lastPrinted>2018-04-29T09:53:00Z</cp:lastPrinted>
  <dcterms:modified xsi:type="dcterms:W3CDTF">2021-07-13T07:12:45Z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3B845D10E3294955A5B444DD4682AF4D</vt:lpwstr>
  </property>
</Properties>
</file>