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测量过程监视0度 (2021年5月)" sheetId="14" r:id="rId1"/>
    <sheet name="Sheet1" sheetId="10" r:id="rId2"/>
    <sheet name="Sheet2" sheetId="17" r:id="rId3"/>
  </sheets>
  <definedNames>
    <definedName name="_xlnm.Print_Area" localSheetId="0">'测量过程监视0度 (2021年5月)'!$A$1:$AM$35</definedName>
  </definedNames>
  <calcPr calcId="124519"/>
</workbook>
</file>

<file path=xl/calcChain.xml><?xml version="1.0" encoding="utf-8"?>
<calcChain xmlns="http://schemas.openxmlformats.org/spreadsheetml/2006/main">
  <c r="H32" i="14"/>
  <c r="AM14"/>
  <c r="G32"/>
  <c r="AM8"/>
  <c r="H31"/>
  <c r="AL14"/>
  <c r="G31"/>
  <c r="H30"/>
  <c r="G30"/>
  <c r="H29"/>
  <c r="AJ14"/>
  <c r="G29"/>
  <c r="H28"/>
  <c r="G28"/>
  <c r="H27"/>
  <c r="AH14"/>
  <c r="G27"/>
  <c r="H26"/>
  <c r="G26"/>
  <c r="H25"/>
  <c r="AF14"/>
  <c r="G25"/>
  <c r="H24"/>
  <c r="G24"/>
  <c r="H23"/>
  <c r="AD14"/>
  <c r="G23"/>
  <c r="H22"/>
  <c r="G22"/>
  <c r="AC8"/>
  <c r="H21"/>
  <c r="G21"/>
  <c r="H20"/>
  <c r="AA14"/>
  <c r="G20"/>
  <c r="H19"/>
  <c r="G19"/>
  <c r="H18"/>
  <c r="G18"/>
  <c r="H17"/>
  <c r="X14"/>
  <c r="G17"/>
  <c r="X8"/>
  <c r="H16"/>
  <c r="G16"/>
  <c r="H15"/>
  <c r="V14"/>
  <c r="G15"/>
  <c r="AK14"/>
  <c r="AI14"/>
  <c r="AG14"/>
  <c r="AE14"/>
  <c r="AC14"/>
  <c r="AB14"/>
  <c r="Z14"/>
  <c r="Y14"/>
  <c r="W14"/>
  <c r="R14"/>
  <c r="H14"/>
  <c r="U14"/>
  <c r="G14"/>
  <c r="H13"/>
  <c r="T14"/>
  <c r="G13"/>
  <c r="H12"/>
  <c r="S14"/>
  <c r="G12"/>
  <c r="H11"/>
  <c r="G11"/>
  <c r="R8"/>
  <c r="H10"/>
  <c r="Q14"/>
  <c r="G10"/>
  <c r="Q8"/>
  <c r="H9"/>
  <c r="P14"/>
  <c r="G9"/>
  <c r="P8"/>
  <c r="AL8"/>
  <c r="AK8"/>
  <c r="AJ8"/>
  <c r="AI8"/>
  <c r="AH8"/>
  <c r="AG8"/>
  <c r="AF8"/>
  <c r="AE8"/>
  <c r="AD8"/>
  <c r="AB8"/>
  <c r="AA8"/>
  <c r="Z8"/>
  <c r="Y8"/>
  <c r="W8"/>
  <c r="V8"/>
  <c r="U8"/>
  <c r="T8"/>
  <c r="S8"/>
  <c r="H8"/>
  <c r="G8"/>
  <c r="O8"/>
  <c r="O14"/>
  <c r="L12"/>
  <c r="L20"/>
  <c r="AL12"/>
  <c r="L10"/>
  <c r="Y12"/>
  <c r="AJ12"/>
  <c r="AD12"/>
  <c r="AB12"/>
  <c r="Q12"/>
  <c r="V12"/>
  <c r="T12"/>
  <c r="AE12"/>
  <c r="AM12"/>
  <c r="AK12"/>
  <c r="S12"/>
  <c r="O12"/>
  <c r="AC12"/>
  <c r="AH12"/>
  <c r="AF12"/>
  <c r="U12"/>
  <c r="Z12"/>
  <c r="X12"/>
  <c r="L22"/>
  <c r="AI11"/>
  <c r="AI12"/>
  <c r="R12"/>
  <c r="P12"/>
  <c r="W12"/>
  <c r="AA12"/>
  <c r="AG12"/>
  <c r="L14"/>
  <c r="L16"/>
  <c r="AD11"/>
  <c r="AE11"/>
  <c r="AA11"/>
  <c r="T11"/>
  <c r="AB11"/>
  <c r="S11"/>
  <c r="X11"/>
  <c r="AM11"/>
  <c r="V11"/>
  <c r="AJ11"/>
  <c r="AH11"/>
  <c r="Y11"/>
  <c r="W11"/>
  <c r="Q11"/>
  <c r="Z11"/>
  <c r="O11"/>
  <c r="P11"/>
  <c r="U11"/>
  <c r="AG11"/>
  <c r="R11"/>
  <c r="AK11"/>
  <c r="AL11"/>
  <c r="AC11"/>
  <c r="AF11"/>
  <c r="AC6"/>
  <c r="AI6"/>
  <c r="X6"/>
  <c r="AK6"/>
  <c r="AH6"/>
  <c r="Q6"/>
  <c r="L18"/>
  <c r="AM6"/>
  <c r="Y6"/>
  <c r="U6"/>
  <c r="R6"/>
  <c r="V6"/>
  <c r="AF6"/>
  <c r="W6"/>
  <c r="AJ6"/>
  <c r="P6"/>
  <c r="AD6"/>
  <c r="AE6"/>
  <c r="Z6"/>
  <c r="AL6"/>
  <c r="T6"/>
  <c r="AA6"/>
  <c r="AG6"/>
  <c r="AB6"/>
  <c r="O6"/>
  <c r="S6"/>
  <c r="AE5"/>
  <c r="AJ5"/>
  <c r="AC5"/>
  <c r="R5"/>
  <c r="P5"/>
  <c r="T5"/>
  <c r="AL5"/>
  <c r="O5"/>
  <c r="AI5"/>
  <c r="AH5"/>
  <c r="AF5"/>
  <c r="AD5"/>
  <c r="Y5"/>
  <c r="V5"/>
  <c r="S5"/>
  <c r="AG5"/>
  <c r="AB5"/>
  <c r="X5"/>
  <c r="AK5"/>
  <c r="AA5"/>
  <c r="Q5"/>
  <c r="Z5"/>
  <c r="W5"/>
  <c r="U5"/>
  <c r="AM5"/>
  <c r="AC7"/>
  <c r="V7"/>
  <c r="T7"/>
  <c r="AF7"/>
  <c r="AK7"/>
  <c r="AA7"/>
  <c r="U7"/>
  <c r="R7"/>
  <c r="Y7"/>
  <c r="P7"/>
  <c r="Q7"/>
  <c r="AH7"/>
  <c r="AL7"/>
  <c r="AI7"/>
  <c r="AB7"/>
  <c r="AG7"/>
  <c r="AJ7"/>
  <c r="S7"/>
  <c r="O7"/>
  <c r="AD7"/>
  <c r="Z7"/>
  <c r="X7"/>
  <c r="AE7"/>
  <c r="W7"/>
  <c r="AM7"/>
</calcChain>
</file>

<file path=xl/sharedStrings.xml><?xml version="1.0" encoding="utf-8"?>
<sst xmlns="http://schemas.openxmlformats.org/spreadsheetml/2006/main" count="47" uniqueCount="47">
  <si>
    <t>序号</t>
    <phoneticPr fontId="1" type="noConversion"/>
  </si>
  <si>
    <t>Xi</t>
    <phoneticPr fontId="1" type="noConversion"/>
  </si>
  <si>
    <t>均值</t>
    <phoneticPr fontId="1" type="noConversion"/>
  </si>
  <si>
    <t>极差</t>
    <phoneticPr fontId="1" type="noConversion"/>
  </si>
  <si>
    <t>均值、极差数据图表</t>
    <phoneticPr fontId="1" type="noConversion"/>
  </si>
  <si>
    <t>测量过程监视（均值—极差图）</t>
    <phoneticPr fontId="1" type="noConversion"/>
  </si>
  <si>
    <t>Ri</t>
    <phoneticPr fontId="1" type="noConversion"/>
  </si>
  <si>
    <t>CLR</t>
    <phoneticPr fontId="1" type="noConversion"/>
  </si>
  <si>
    <t>项目</t>
    <phoneticPr fontId="1" type="noConversion"/>
  </si>
  <si>
    <t>公式</t>
    <phoneticPr fontId="1" type="noConversion"/>
  </si>
  <si>
    <t>UCLR</t>
    <phoneticPr fontId="1" type="noConversion"/>
  </si>
  <si>
    <t>D3R</t>
    <rPh sb="2" eb="3">
      <t>-</t>
    </rPh>
    <phoneticPr fontId="1" type="noConversion"/>
  </si>
  <si>
    <t>LCLR</t>
    <rPh sb="3" eb="4">
      <t>_</t>
    </rPh>
    <phoneticPr fontId="1" type="noConversion"/>
  </si>
  <si>
    <t>UCLX</t>
    <rPh sb="3" eb="4">
      <t>-</t>
    </rPh>
    <phoneticPr fontId="1" type="noConversion"/>
  </si>
  <si>
    <t>LCLX</t>
    <rPh sb="3" eb="4">
      <t>_</t>
    </rPh>
    <phoneticPr fontId="1" type="noConversion"/>
  </si>
  <si>
    <t>D4R</t>
    <rPh sb="2" eb="3">
      <t>_</t>
    </rPh>
    <phoneticPr fontId="1" type="noConversion"/>
  </si>
  <si>
    <t>Ri</t>
    <rPh sb="0" eb="2">
      <t>—</t>
    </rPh>
    <phoneticPr fontId="1" type="noConversion"/>
  </si>
  <si>
    <t>Xi</t>
    <rPh sb="0" eb="2">
      <t xml:space="preserve"> =</t>
    </rPh>
    <phoneticPr fontId="1" type="noConversion"/>
  </si>
  <si>
    <t>CLX</t>
    <rPh sb="2" eb="3">
      <t>—</t>
    </rPh>
    <phoneticPr fontId="1" type="noConversion"/>
  </si>
  <si>
    <t>Xi</t>
    <rPh sb="0" eb="2">
      <t>=</t>
    </rPh>
    <phoneticPr fontId="3" type="noConversion" alignment="center"/>
  </si>
  <si>
    <t>X+A2R</t>
    <rPh sb="0" eb="1">
      <t>=</t>
    </rPh>
    <rPh sb="4" eb="5">
      <t>—</t>
    </rPh>
    <phoneticPr fontId="1" type="noConversion"/>
  </si>
  <si>
    <t>X-A2R</t>
    <rPh sb="0" eb="1">
      <t>=</t>
    </rPh>
    <rPh sb="4" eb="5">
      <t>—</t>
    </rPh>
    <phoneticPr fontId="1" type="noConversion"/>
  </si>
  <si>
    <t>A2</t>
    <phoneticPr fontId="3" type="noConversion" alignment="center"/>
  </si>
  <si>
    <t>D4</t>
    <phoneticPr fontId="3" type="noConversion" alignment="center"/>
  </si>
  <si>
    <t>D3</t>
    <phoneticPr fontId="3" type="noConversion" alignment="center"/>
  </si>
  <si>
    <t>无</t>
    <phoneticPr fontId="3" type="noConversion" alignment="center"/>
  </si>
  <si>
    <t>计算结果</t>
    <phoneticPr fontId="1" type="noConversion"/>
  </si>
  <si>
    <t>测量值</t>
    <phoneticPr fontId="1" type="noConversion"/>
  </si>
  <si>
    <r>
      <t>X</t>
    </r>
    <r>
      <rPr>
        <b/>
        <vertAlign val="subscript"/>
        <sz val="12"/>
        <rFont val="宋体"/>
        <family val="3"/>
        <charset val="134"/>
      </rPr>
      <t>i1</t>
    </r>
    <phoneticPr fontId="1" type="noConversion"/>
  </si>
  <si>
    <r>
      <t>X</t>
    </r>
    <r>
      <rPr>
        <b/>
        <vertAlign val="subscript"/>
        <sz val="12"/>
        <rFont val="宋体"/>
        <family val="3"/>
        <charset val="134"/>
      </rPr>
      <t>i2</t>
    </r>
    <phoneticPr fontId="1" type="noConversion"/>
  </si>
  <si>
    <r>
      <t>X</t>
    </r>
    <r>
      <rPr>
        <b/>
        <vertAlign val="subscript"/>
        <sz val="12"/>
        <rFont val="宋体"/>
        <family val="3"/>
        <charset val="134"/>
      </rPr>
      <t>i3</t>
    </r>
    <phoneticPr fontId="1" type="noConversion"/>
  </si>
  <si>
    <r>
      <t>X</t>
    </r>
    <r>
      <rPr>
        <b/>
        <vertAlign val="subscript"/>
        <sz val="12"/>
        <rFont val="宋体"/>
        <family val="3"/>
        <charset val="134"/>
      </rPr>
      <t>i4</t>
    </r>
    <phoneticPr fontId="1" type="noConversion"/>
  </si>
  <si>
    <r>
      <t>X</t>
    </r>
    <r>
      <rPr>
        <b/>
        <vertAlign val="subscript"/>
        <sz val="12"/>
        <rFont val="宋体"/>
        <family val="3"/>
        <charset val="134"/>
      </rPr>
      <t>i5</t>
    </r>
    <phoneticPr fontId="1" type="noConversion"/>
  </si>
  <si>
    <r>
      <t>CL</t>
    </r>
    <r>
      <rPr>
        <vertAlign val="subscript"/>
        <sz val="12"/>
        <rFont val="宋体"/>
        <family val="3"/>
        <charset val="134"/>
      </rPr>
      <t>X</t>
    </r>
    <phoneticPr fontId="1" type="noConversion"/>
  </si>
  <si>
    <r>
      <t>LCL</t>
    </r>
    <r>
      <rPr>
        <vertAlign val="subscript"/>
        <sz val="12"/>
        <rFont val="宋体"/>
        <family val="3"/>
        <charset val="134"/>
      </rPr>
      <t>X</t>
    </r>
    <phoneticPr fontId="1" type="noConversion"/>
  </si>
  <si>
    <r>
      <t>X</t>
    </r>
    <r>
      <rPr>
        <vertAlign val="subscript"/>
        <sz val="12"/>
        <rFont val="宋体"/>
        <family val="3"/>
        <charset val="134"/>
      </rPr>
      <t>I</t>
    </r>
    <phoneticPr fontId="1" type="noConversion"/>
  </si>
  <si>
    <r>
      <t>UCL</t>
    </r>
    <r>
      <rPr>
        <vertAlign val="subscript"/>
        <sz val="12"/>
        <rFont val="宋体"/>
        <family val="3"/>
        <charset val="134"/>
      </rPr>
      <t>R</t>
    </r>
    <phoneticPr fontId="1" type="noConversion"/>
  </si>
  <si>
    <r>
      <t>CL</t>
    </r>
    <r>
      <rPr>
        <vertAlign val="subscript"/>
        <sz val="12"/>
        <rFont val="宋体"/>
        <family val="3"/>
        <charset val="134"/>
      </rPr>
      <t>R</t>
    </r>
    <phoneticPr fontId="1" type="noConversion"/>
  </si>
  <si>
    <r>
      <t>LCL</t>
    </r>
    <r>
      <rPr>
        <vertAlign val="subscript"/>
        <sz val="12"/>
        <rFont val="宋体"/>
        <family val="3"/>
        <charset val="134"/>
      </rPr>
      <t>R</t>
    </r>
    <phoneticPr fontId="1" type="noConversion"/>
  </si>
  <si>
    <r>
      <t>R</t>
    </r>
    <r>
      <rPr>
        <vertAlign val="subscript"/>
        <sz val="12"/>
        <rFont val="宋体"/>
        <family val="3"/>
        <charset val="134"/>
      </rPr>
      <t>I</t>
    </r>
    <phoneticPr fontId="1" type="noConversion"/>
  </si>
  <si>
    <r>
      <t>UCL</t>
    </r>
    <r>
      <rPr>
        <vertAlign val="subscript"/>
        <sz val="12"/>
        <rFont val="宋体"/>
        <family val="3"/>
        <charset val="134"/>
      </rPr>
      <t>X</t>
    </r>
    <phoneticPr fontId="1" type="noConversion"/>
  </si>
  <si>
    <t>江苏杰创科技有限公司</t>
  </si>
  <si>
    <t>江苏杰创科技有限公司</t>
    <phoneticPr fontId="3" type="noConversion" alignment="center"/>
  </si>
  <si>
    <t>测量周期：半年/次</t>
    <phoneticPr fontId="3" type="noConversion" alignment="center"/>
  </si>
  <si>
    <t>计量器具名称：标准铂电阻温度计</t>
    <phoneticPr fontId="1" type="noConversion"/>
  </si>
  <si>
    <t>将标准铂电阻温度计在0℃时，进行测量。</t>
    <phoneticPr fontId="1" type="noConversion"/>
  </si>
  <si>
    <t>测量日期：2021年5月11日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</si>
</sst>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_ "/>
    <numFmt numFmtId="177" formatCode="0.0000_);[Red]\(0.0000\)"/>
  </numFmts>
  <fonts count="15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7"/>
      <name val="宋体"/>
      <charset val="134"/>
    </font>
    <font>
      <sz val="20"/>
      <name val="黑体"/>
      <family val="3"/>
      <charset val="134"/>
    </font>
    <font>
      <sz val="12"/>
      <name val="汉仪综艺体简"/>
      <family val="3"/>
      <charset val="134"/>
    </font>
    <font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vertAlign val="subscript"/>
      <sz val="12"/>
      <name val="宋体"/>
      <family val="3"/>
      <charset val="134"/>
    </font>
    <font>
      <sz val="9"/>
      <name val="宋体"/>
      <family val="3"/>
      <charset val="134"/>
    </font>
    <font>
      <b/>
      <vertAlign val="subscript"/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77" fontId="0" fillId="0" borderId="1" xfId="0" applyNumberForma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950" b="0" i="0" u="none" strike="noStrike" baseline="0">
                <a:solidFill>
                  <a:srgbClr val="000000"/>
                </a:solidFill>
                <a:latin typeface="汉仪综艺体简"/>
                <a:ea typeface="汉仪综艺体简"/>
                <a:cs typeface="汉仪综艺体简"/>
              </a:defRPr>
            </a:pPr>
            <a:r>
              <a:rPr lang="zh-CN" altLang="en-US"/>
              <a:t>均值图</a:t>
            </a:r>
          </a:p>
        </c:rich>
      </c:tx>
      <c:layout>
        <c:manualLayout>
          <c:xMode val="edge"/>
          <c:yMode val="edge"/>
          <c:x val="0.44060802482562605"/>
          <c:y val="3.03738317757009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291579628620053"/>
          <c:y val="0.24922156289787004"/>
          <c:w val="0.66295369821495975"/>
          <c:h val="0.61526573340411694"/>
        </c:manualLayout>
      </c:layout>
      <c:lineChart>
        <c:grouping val="standard"/>
        <c:ser>
          <c:idx val="0"/>
          <c:order val="0"/>
          <c:tx>
            <c:strRef>
              <c:f>'测量过程监视0度 (2021年5月)'!$N$5</c:f>
              <c:strCache>
                <c:ptCount val="1"/>
                <c:pt idx="0">
                  <c:v>UCLX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'测量过程监视0度 (2021年5月)'!$O$5:$AM$5</c:f>
              <c:numCache>
                <c:formatCode>0.0000_);[Red]\(0.0000\)</c:formatCode>
                <c:ptCount val="25"/>
                <c:pt idx="0">
                  <c:v>100.00261229999998</c:v>
                </c:pt>
                <c:pt idx="1">
                  <c:v>100.00261229999998</c:v>
                </c:pt>
                <c:pt idx="2">
                  <c:v>100.00261229999998</c:v>
                </c:pt>
                <c:pt idx="3">
                  <c:v>100.00261229999998</c:v>
                </c:pt>
                <c:pt idx="4">
                  <c:v>100.00261229999998</c:v>
                </c:pt>
                <c:pt idx="5">
                  <c:v>100.00261229999998</c:v>
                </c:pt>
                <c:pt idx="6">
                  <c:v>100.00261229999998</c:v>
                </c:pt>
                <c:pt idx="7">
                  <c:v>100.00261229999998</c:v>
                </c:pt>
                <c:pt idx="8">
                  <c:v>100.00261229999998</c:v>
                </c:pt>
                <c:pt idx="9">
                  <c:v>100.00261229999998</c:v>
                </c:pt>
                <c:pt idx="10">
                  <c:v>100.00261229999998</c:v>
                </c:pt>
                <c:pt idx="11">
                  <c:v>100.00261229999998</c:v>
                </c:pt>
                <c:pt idx="12">
                  <c:v>100.00261229999998</c:v>
                </c:pt>
                <c:pt idx="13">
                  <c:v>100.00261229999998</c:v>
                </c:pt>
                <c:pt idx="14">
                  <c:v>100.00261229999998</c:v>
                </c:pt>
                <c:pt idx="15">
                  <c:v>100.00261229999998</c:v>
                </c:pt>
                <c:pt idx="16">
                  <c:v>100.00261229999998</c:v>
                </c:pt>
                <c:pt idx="17">
                  <c:v>100.00261229999998</c:v>
                </c:pt>
                <c:pt idx="18">
                  <c:v>100.00261229999998</c:v>
                </c:pt>
                <c:pt idx="19">
                  <c:v>100.00261229999998</c:v>
                </c:pt>
                <c:pt idx="20">
                  <c:v>100.00261229999998</c:v>
                </c:pt>
                <c:pt idx="21">
                  <c:v>100.00261229999998</c:v>
                </c:pt>
                <c:pt idx="22">
                  <c:v>100.00261229999998</c:v>
                </c:pt>
                <c:pt idx="23">
                  <c:v>100.00261229999998</c:v>
                </c:pt>
                <c:pt idx="24">
                  <c:v>100.00261229999998</c:v>
                </c:pt>
              </c:numCache>
            </c:numRef>
          </c:val>
        </c:ser>
        <c:ser>
          <c:idx val="1"/>
          <c:order val="1"/>
          <c:tx>
            <c:strRef>
              <c:f>'测量过程监视0度 (2021年5月)'!$N$6</c:f>
              <c:strCache>
                <c:ptCount val="1"/>
                <c:pt idx="0">
                  <c:v>CLX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'测量过程监视0度 (2021年5月)'!$O$6:$AM$6</c:f>
              <c:numCache>
                <c:formatCode>0.0000_);[Red]\(0.0000\)</c:formatCode>
                <c:ptCount val="25"/>
                <c:pt idx="0">
                  <c:v>100.00243919999998</c:v>
                </c:pt>
                <c:pt idx="1">
                  <c:v>100.00243919999998</c:v>
                </c:pt>
                <c:pt idx="2">
                  <c:v>100.00243919999998</c:v>
                </c:pt>
                <c:pt idx="3">
                  <c:v>100.00243919999998</c:v>
                </c:pt>
                <c:pt idx="4">
                  <c:v>100.00243919999998</c:v>
                </c:pt>
                <c:pt idx="5">
                  <c:v>100.00243919999998</c:v>
                </c:pt>
                <c:pt idx="6">
                  <c:v>100.00243919999998</c:v>
                </c:pt>
                <c:pt idx="7">
                  <c:v>100.00243919999998</c:v>
                </c:pt>
                <c:pt idx="8">
                  <c:v>100.00243919999998</c:v>
                </c:pt>
                <c:pt idx="9">
                  <c:v>100.00243919999998</c:v>
                </c:pt>
                <c:pt idx="10">
                  <c:v>100.00243919999998</c:v>
                </c:pt>
                <c:pt idx="11">
                  <c:v>100.00243919999998</c:v>
                </c:pt>
                <c:pt idx="12">
                  <c:v>100.00243919999998</c:v>
                </c:pt>
                <c:pt idx="13">
                  <c:v>100.00243919999998</c:v>
                </c:pt>
                <c:pt idx="14">
                  <c:v>100.00243919999998</c:v>
                </c:pt>
                <c:pt idx="15">
                  <c:v>100.00243919999998</c:v>
                </c:pt>
                <c:pt idx="16">
                  <c:v>100.00243919999998</c:v>
                </c:pt>
                <c:pt idx="17">
                  <c:v>100.00243919999998</c:v>
                </c:pt>
                <c:pt idx="18">
                  <c:v>100.00243919999998</c:v>
                </c:pt>
                <c:pt idx="19">
                  <c:v>100.00243919999998</c:v>
                </c:pt>
                <c:pt idx="20">
                  <c:v>100.00243919999998</c:v>
                </c:pt>
                <c:pt idx="21">
                  <c:v>100.00243919999998</c:v>
                </c:pt>
                <c:pt idx="22">
                  <c:v>100.00243919999998</c:v>
                </c:pt>
                <c:pt idx="23">
                  <c:v>100.00243919999998</c:v>
                </c:pt>
                <c:pt idx="24">
                  <c:v>100.00243919999998</c:v>
                </c:pt>
              </c:numCache>
            </c:numRef>
          </c:val>
        </c:ser>
        <c:ser>
          <c:idx val="2"/>
          <c:order val="2"/>
          <c:tx>
            <c:strRef>
              <c:f>'测量过程监视0度 (2021年5月)'!$N$7</c:f>
              <c:strCache>
                <c:ptCount val="1"/>
                <c:pt idx="0">
                  <c:v>LCLX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'测量过程监视0度 (2021年5月)'!$O$7:$AM$7</c:f>
              <c:numCache>
                <c:formatCode>0.0000_);[Red]\(0.0000\)</c:formatCode>
                <c:ptCount val="25"/>
                <c:pt idx="0">
                  <c:v>100.00226609999999</c:v>
                </c:pt>
                <c:pt idx="1">
                  <c:v>100.00226609999999</c:v>
                </c:pt>
                <c:pt idx="2">
                  <c:v>100.00226609999999</c:v>
                </c:pt>
                <c:pt idx="3">
                  <c:v>100.00226609999999</c:v>
                </c:pt>
                <c:pt idx="4">
                  <c:v>100.00226609999999</c:v>
                </c:pt>
                <c:pt idx="5">
                  <c:v>100.00226609999999</c:v>
                </c:pt>
                <c:pt idx="6">
                  <c:v>100.00226609999999</c:v>
                </c:pt>
                <c:pt idx="7">
                  <c:v>100.00226609999999</c:v>
                </c:pt>
                <c:pt idx="8">
                  <c:v>100.00226609999999</c:v>
                </c:pt>
                <c:pt idx="9">
                  <c:v>100.00226609999999</c:v>
                </c:pt>
                <c:pt idx="10">
                  <c:v>100.00226609999999</c:v>
                </c:pt>
                <c:pt idx="11">
                  <c:v>100.00226609999999</c:v>
                </c:pt>
                <c:pt idx="12">
                  <c:v>100.00226609999999</c:v>
                </c:pt>
                <c:pt idx="13">
                  <c:v>100.00226609999999</c:v>
                </c:pt>
                <c:pt idx="14">
                  <c:v>100.00226609999999</c:v>
                </c:pt>
                <c:pt idx="15">
                  <c:v>100.00226609999999</c:v>
                </c:pt>
                <c:pt idx="16">
                  <c:v>100.00226609999999</c:v>
                </c:pt>
                <c:pt idx="17">
                  <c:v>100.00226609999999</c:v>
                </c:pt>
                <c:pt idx="18">
                  <c:v>100.00226609999999</c:v>
                </c:pt>
                <c:pt idx="19">
                  <c:v>100.00226609999999</c:v>
                </c:pt>
                <c:pt idx="20">
                  <c:v>100.00226609999999</c:v>
                </c:pt>
                <c:pt idx="21">
                  <c:v>100.00226609999999</c:v>
                </c:pt>
                <c:pt idx="22">
                  <c:v>100.00226609999999</c:v>
                </c:pt>
                <c:pt idx="23">
                  <c:v>100.00226609999999</c:v>
                </c:pt>
                <c:pt idx="24">
                  <c:v>100.00226609999999</c:v>
                </c:pt>
              </c:numCache>
            </c:numRef>
          </c:val>
        </c:ser>
        <c:ser>
          <c:idx val="3"/>
          <c:order val="3"/>
          <c:tx>
            <c:strRef>
              <c:f>'测量过程监视0度 (2021年5月)'!$N$8</c:f>
              <c:strCache>
                <c:ptCount val="1"/>
                <c:pt idx="0">
                  <c:v>XI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'测量过程监视0度 (2021年5月)'!$O$8:$AM$8</c:f>
              <c:numCache>
                <c:formatCode>0.0000_);[Red]\(0.0000\)</c:formatCode>
                <c:ptCount val="25"/>
                <c:pt idx="0">
                  <c:v>100.00247999999999</c:v>
                </c:pt>
                <c:pt idx="1">
                  <c:v>100.00237999999999</c:v>
                </c:pt>
                <c:pt idx="2">
                  <c:v>100.00243999999999</c:v>
                </c:pt>
                <c:pt idx="3">
                  <c:v>100.00236</c:v>
                </c:pt>
                <c:pt idx="4">
                  <c:v>100.00236</c:v>
                </c:pt>
                <c:pt idx="5">
                  <c:v>100.00237999999999</c:v>
                </c:pt>
                <c:pt idx="6">
                  <c:v>100.00233999999999</c:v>
                </c:pt>
                <c:pt idx="7">
                  <c:v>100.00242</c:v>
                </c:pt>
                <c:pt idx="8">
                  <c:v>100.00243999999999</c:v>
                </c:pt>
                <c:pt idx="9">
                  <c:v>100.00246</c:v>
                </c:pt>
                <c:pt idx="10">
                  <c:v>100.00250000000001</c:v>
                </c:pt>
                <c:pt idx="11">
                  <c:v>100.00236</c:v>
                </c:pt>
                <c:pt idx="12">
                  <c:v>100.00244000000001</c:v>
                </c:pt>
                <c:pt idx="13">
                  <c:v>100.00251999999999</c:v>
                </c:pt>
                <c:pt idx="14">
                  <c:v>100.00244000000001</c:v>
                </c:pt>
                <c:pt idx="15">
                  <c:v>100.00239999999999</c:v>
                </c:pt>
                <c:pt idx="16">
                  <c:v>100.00246</c:v>
                </c:pt>
                <c:pt idx="17">
                  <c:v>100.00246</c:v>
                </c:pt>
                <c:pt idx="18">
                  <c:v>100.00241999999999</c:v>
                </c:pt>
                <c:pt idx="19">
                  <c:v>100.00247999999999</c:v>
                </c:pt>
                <c:pt idx="20">
                  <c:v>100.00254</c:v>
                </c:pt>
                <c:pt idx="21">
                  <c:v>100.00234</c:v>
                </c:pt>
                <c:pt idx="22">
                  <c:v>100.00252</c:v>
                </c:pt>
                <c:pt idx="23">
                  <c:v>100.00252</c:v>
                </c:pt>
                <c:pt idx="24">
                  <c:v>100.00251999999999</c:v>
                </c:pt>
              </c:numCache>
            </c:numRef>
          </c:val>
        </c:ser>
        <c:marker val="1"/>
        <c:axId val="87686528"/>
        <c:axId val="87901696"/>
      </c:lineChart>
      <c:catAx>
        <c:axId val="87686528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7901696"/>
        <c:crosses val="autoZero"/>
        <c:auto val="1"/>
        <c:lblAlgn val="ctr"/>
        <c:lblOffset val="100"/>
        <c:tickLblSkip val="2"/>
        <c:tickMarkSkip val="1"/>
      </c:catAx>
      <c:valAx>
        <c:axId val="87901696"/>
        <c:scaling>
          <c:orientation val="minMax"/>
        </c:scaling>
        <c:axPos val="l"/>
        <c:numFmt formatCode="0.0000_);[Red]\(0.0000\)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7686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2559978328833"/>
          <c:y val="0.41277321354959712"/>
          <c:w val="0.12813390805835348"/>
          <c:h val="0.2819318930282154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25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汉仪综艺体简"/>
                <a:ea typeface="汉仪综艺体简"/>
                <a:cs typeface="汉仪综艺体简"/>
              </a:defRPr>
            </a:pPr>
            <a:r>
              <a:rPr lang="zh-CN" altLang="en-US"/>
              <a:t>极差图</a:t>
            </a:r>
          </a:p>
        </c:rich>
      </c:tx>
      <c:layout>
        <c:manualLayout>
          <c:xMode val="edge"/>
          <c:yMode val="edge"/>
          <c:x val="0.45602193501184496"/>
          <c:y val="3.03738317757009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281412259816428E-2"/>
          <c:y val="0.20405015462263104"/>
          <c:w val="0.78675223265962735"/>
          <c:h val="0.70872381949081831"/>
        </c:manualLayout>
      </c:layout>
      <c:lineChart>
        <c:grouping val="standard"/>
        <c:ser>
          <c:idx val="0"/>
          <c:order val="0"/>
          <c:tx>
            <c:strRef>
              <c:f>'测量过程监视0度 (2021年5月)'!$N$11</c:f>
              <c:strCache>
                <c:ptCount val="1"/>
                <c:pt idx="0">
                  <c:v>UCLR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'测量过程监视0度 (2021年5月)'!$O$11:$AM$11</c:f>
              <c:numCache>
                <c:formatCode>0.0000_);[Red]\(0.0000\)</c:formatCode>
                <c:ptCount val="25"/>
                <c:pt idx="0">
                  <c:v>6.3449999998740068E-4</c:v>
                </c:pt>
                <c:pt idx="1">
                  <c:v>6.3449999998740068E-4</c:v>
                </c:pt>
                <c:pt idx="2">
                  <c:v>6.3449999998740068E-4</c:v>
                </c:pt>
                <c:pt idx="3">
                  <c:v>6.3449999998740068E-4</c:v>
                </c:pt>
                <c:pt idx="4">
                  <c:v>6.3449999998740068E-4</c:v>
                </c:pt>
                <c:pt idx="5">
                  <c:v>6.3449999998740068E-4</c:v>
                </c:pt>
                <c:pt idx="6">
                  <c:v>6.3449999998740068E-4</c:v>
                </c:pt>
                <c:pt idx="7">
                  <c:v>6.3449999998740068E-4</c:v>
                </c:pt>
                <c:pt idx="8">
                  <c:v>6.3449999998740068E-4</c:v>
                </c:pt>
                <c:pt idx="9">
                  <c:v>6.3449999998740068E-4</c:v>
                </c:pt>
                <c:pt idx="10">
                  <c:v>6.3449999998740068E-4</c:v>
                </c:pt>
                <c:pt idx="11">
                  <c:v>6.3449999998740068E-4</c:v>
                </c:pt>
                <c:pt idx="12">
                  <c:v>6.3449999998740068E-4</c:v>
                </c:pt>
                <c:pt idx="13">
                  <c:v>6.3449999998740068E-4</c:v>
                </c:pt>
                <c:pt idx="14">
                  <c:v>6.3449999998740068E-4</c:v>
                </c:pt>
                <c:pt idx="15">
                  <c:v>6.3449999998740068E-4</c:v>
                </c:pt>
                <c:pt idx="16">
                  <c:v>6.3449999998740068E-4</c:v>
                </c:pt>
                <c:pt idx="17">
                  <c:v>6.3449999998740068E-4</c:v>
                </c:pt>
                <c:pt idx="18">
                  <c:v>6.3449999998740068E-4</c:v>
                </c:pt>
                <c:pt idx="19">
                  <c:v>6.3449999998740068E-4</c:v>
                </c:pt>
                <c:pt idx="20">
                  <c:v>6.3449999998740068E-4</c:v>
                </c:pt>
                <c:pt idx="21">
                  <c:v>6.3449999998740068E-4</c:v>
                </c:pt>
                <c:pt idx="22">
                  <c:v>6.3449999998740068E-4</c:v>
                </c:pt>
                <c:pt idx="23">
                  <c:v>6.3449999998740068E-4</c:v>
                </c:pt>
                <c:pt idx="24">
                  <c:v>6.3449999998740068E-4</c:v>
                </c:pt>
              </c:numCache>
            </c:numRef>
          </c:val>
        </c:ser>
        <c:ser>
          <c:idx val="1"/>
          <c:order val="1"/>
          <c:tx>
            <c:strRef>
              <c:f>'测量过程监视0度 (2021年5月)'!$N$12</c:f>
              <c:strCache>
                <c:ptCount val="1"/>
                <c:pt idx="0">
                  <c:v>CLR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'测量过程监视0度 (2021年5月)'!$O$12:$AM$12</c:f>
              <c:numCache>
                <c:formatCode>0.0000_);[Red]\(0.0000\)</c:formatCode>
                <c:ptCount val="25"/>
                <c:pt idx="0">
                  <c:v>2.9999999999404282E-4</c:v>
                </c:pt>
                <c:pt idx="1">
                  <c:v>2.9999999999404282E-4</c:v>
                </c:pt>
                <c:pt idx="2">
                  <c:v>2.9999999999404282E-4</c:v>
                </c:pt>
                <c:pt idx="3">
                  <c:v>2.9999999999404282E-4</c:v>
                </c:pt>
                <c:pt idx="4">
                  <c:v>2.9999999999404282E-4</c:v>
                </c:pt>
                <c:pt idx="5">
                  <c:v>2.9999999999404282E-4</c:v>
                </c:pt>
                <c:pt idx="6">
                  <c:v>2.9999999999404282E-4</c:v>
                </c:pt>
                <c:pt idx="7">
                  <c:v>2.9999999999404282E-4</c:v>
                </c:pt>
                <c:pt idx="8">
                  <c:v>2.9999999999404282E-4</c:v>
                </c:pt>
                <c:pt idx="9">
                  <c:v>2.9999999999404282E-4</c:v>
                </c:pt>
                <c:pt idx="10">
                  <c:v>2.9999999999404282E-4</c:v>
                </c:pt>
                <c:pt idx="11">
                  <c:v>2.9999999999404282E-4</c:v>
                </c:pt>
                <c:pt idx="12">
                  <c:v>2.9999999999404282E-4</c:v>
                </c:pt>
                <c:pt idx="13">
                  <c:v>2.9999999999404282E-4</c:v>
                </c:pt>
                <c:pt idx="14">
                  <c:v>2.9999999999404282E-4</c:v>
                </c:pt>
                <c:pt idx="15">
                  <c:v>2.9999999999404282E-4</c:v>
                </c:pt>
                <c:pt idx="16">
                  <c:v>2.9999999999404282E-4</c:v>
                </c:pt>
                <c:pt idx="17">
                  <c:v>2.9999999999404282E-4</c:v>
                </c:pt>
                <c:pt idx="18">
                  <c:v>2.9999999999404282E-4</c:v>
                </c:pt>
                <c:pt idx="19">
                  <c:v>2.9999999999404282E-4</c:v>
                </c:pt>
                <c:pt idx="20">
                  <c:v>2.9999999999404282E-4</c:v>
                </c:pt>
                <c:pt idx="21">
                  <c:v>2.9999999999404282E-4</c:v>
                </c:pt>
                <c:pt idx="22">
                  <c:v>2.9999999999404282E-4</c:v>
                </c:pt>
                <c:pt idx="23">
                  <c:v>2.9999999999404282E-4</c:v>
                </c:pt>
                <c:pt idx="24">
                  <c:v>2.9999999999404282E-4</c:v>
                </c:pt>
              </c:numCache>
            </c:numRef>
          </c:val>
        </c:ser>
        <c:ser>
          <c:idx val="2"/>
          <c:order val="2"/>
          <c:tx>
            <c:strRef>
              <c:f>'测量过程监视0度 (2021年5月)'!$N$13</c:f>
              <c:strCache>
                <c:ptCount val="1"/>
                <c:pt idx="0">
                  <c:v>LCLR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'测量过程监视0度 (2021年5月)'!$O$13:$AM$13</c:f>
              <c:numCache>
                <c:formatCode>0.0000_);[Red]\(0.0000\)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ser>
          <c:idx val="3"/>
          <c:order val="3"/>
          <c:tx>
            <c:strRef>
              <c:f>'测量过程监视0度 (2021年5月)'!$N$14</c:f>
              <c:strCache>
                <c:ptCount val="1"/>
                <c:pt idx="0">
                  <c:v>RI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'测量过程监视0度 (2021年5月)'!$O$14:$AM$14</c:f>
              <c:numCache>
                <c:formatCode>0.0000_);[Red]\(0.0000\)</c:formatCode>
                <c:ptCount val="25"/>
                <c:pt idx="0">
                  <c:v>2.9999999999574811E-4</c:v>
                </c:pt>
                <c:pt idx="1">
                  <c:v>9.9999999989108801E-5</c:v>
                </c:pt>
                <c:pt idx="2">
                  <c:v>1.9999999999242846E-4</c:v>
                </c:pt>
                <c:pt idx="3">
                  <c:v>1.9999999999242846E-4</c:v>
                </c:pt>
                <c:pt idx="4">
                  <c:v>9.9999999989108801E-5</c:v>
                </c:pt>
                <c:pt idx="5">
                  <c:v>1.9999999999242846E-4</c:v>
                </c:pt>
                <c:pt idx="6">
                  <c:v>9.9999999989108801E-5</c:v>
                </c:pt>
                <c:pt idx="7">
                  <c:v>1.9999999999242846E-4</c:v>
                </c:pt>
                <c:pt idx="8">
                  <c:v>1.9999999999242846E-4</c:v>
                </c:pt>
                <c:pt idx="9">
                  <c:v>2.9999999999574811E-4</c:v>
                </c:pt>
                <c:pt idx="10">
                  <c:v>4.9999999998817657E-4</c:v>
                </c:pt>
                <c:pt idx="11">
                  <c:v>9.9999999989108801E-5</c:v>
                </c:pt>
                <c:pt idx="12">
                  <c:v>4.9999999998817657E-4</c:v>
                </c:pt>
                <c:pt idx="13">
                  <c:v>4.9999999998817657E-4</c:v>
                </c:pt>
                <c:pt idx="14">
                  <c:v>4.9999999998817657E-4</c:v>
                </c:pt>
                <c:pt idx="15">
                  <c:v>3.9999999999906777E-4</c:v>
                </c:pt>
                <c:pt idx="16">
                  <c:v>5.9999999999149622E-4</c:v>
                </c:pt>
                <c:pt idx="17">
                  <c:v>5.9999999999149622E-4</c:v>
                </c:pt>
                <c:pt idx="18">
                  <c:v>2.9999999999574811E-4</c:v>
                </c:pt>
                <c:pt idx="19">
                  <c:v>2.0000000000663931E-4</c:v>
                </c:pt>
                <c:pt idx="20">
                  <c:v>5.9999999999149622E-4</c:v>
                </c:pt>
                <c:pt idx="21">
                  <c:v>1.9999999999242846E-4</c:v>
                </c:pt>
                <c:pt idx="22">
                  <c:v>2.0000000000663931E-4</c:v>
                </c:pt>
                <c:pt idx="23">
                  <c:v>2.0000000000663931E-4</c:v>
                </c:pt>
                <c:pt idx="24">
                  <c:v>2.0000000000663931E-4</c:v>
                </c:pt>
              </c:numCache>
            </c:numRef>
          </c:val>
        </c:ser>
        <c:marker val="1"/>
        <c:axId val="87932288"/>
        <c:axId val="94123520"/>
      </c:lineChart>
      <c:catAx>
        <c:axId val="87932288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94123520"/>
        <c:crosses val="autoZero"/>
        <c:auto val="1"/>
        <c:lblAlgn val="ctr"/>
        <c:lblOffset val="100"/>
        <c:tickLblSkip val="1"/>
        <c:tickMarkSkip val="1"/>
      </c:catAx>
      <c:valAx>
        <c:axId val="94123520"/>
        <c:scaling>
          <c:orientation val="minMax"/>
        </c:scaling>
        <c:axPos val="l"/>
        <c:numFmt formatCode="0.0000_);[Red]\(0.0000\)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7932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655271726379671"/>
          <c:y val="0.46261752612917112"/>
          <c:w val="9.0744202152206244E-2"/>
          <c:h val="0.1697821897241739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000000000000089" r="0.750000000000000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6</xdr:row>
      <xdr:rowOff>31750</xdr:rowOff>
    </xdr:from>
    <xdr:to>
      <xdr:col>6</xdr:col>
      <xdr:colOff>520700</xdr:colOff>
      <xdr:row>6</xdr:row>
      <xdr:rowOff>31750</xdr:rowOff>
    </xdr:to>
    <xdr:sp macro="" textlink="">
      <xdr:nvSpPr>
        <xdr:cNvPr id="198783" name="Line 1"/>
        <xdr:cNvSpPr>
          <a:spLocks noChangeShapeType="1"/>
        </xdr:cNvSpPr>
      </xdr:nvSpPr>
      <xdr:spPr bwMode="auto">
        <a:xfrm>
          <a:off x="6076950" y="1479550"/>
          <a:ext cx="19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165100</xdr:colOff>
      <xdr:row>4</xdr:row>
      <xdr:rowOff>0</xdr:rowOff>
    </xdr:from>
    <xdr:to>
      <xdr:col>13</xdr:col>
      <xdr:colOff>247650</xdr:colOff>
      <xdr:row>4</xdr:row>
      <xdr:rowOff>0</xdr:rowOff>
    </xdr:to>
    <xdr:sp macro="" textlink="">
      <xdr:nvSpPr>
        <xdr:cNvPr id="198784" name="Line 19"/>
        <xdr:cNvSpPr>
          <a:spLocks noChangeShapeType="1"/>
        </xdr:cNvSpPr>
      </xdr:nvSpPr>
      <xdr:spPr bwMode="auto">
        <a:xfrm>
          <a:off x="12376150" y="952500"/>
          <a:ext cx="8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457200</xdr:colOff>
      <xdr:row>24</xdr:row>
      <xdr:rowOff>114300</xdr:rowOff>
    </xdr:from>
    <xdr:to>
      <xdr:col>20</xdr:col>
      <xdr:colOff>495300</xdr:colOff>
      <xdr:row>24</xdr:row>
      <xdr:rowOff>114300</xdr:rowOff>
    </xdr:to>
    <xdr:sp macro="" textlink="">
      <xdr:nvSpPr>
        <xdr:cNvPr id="198785" name="Line 25"/>
        <xdr:cNvSpPr>
          <a:spLocks noChangeShapeType="1"/>
        </xdr:cNvSpPr>
      </xdr:nvSpPr>
      <xdr:spPr bwMode="auto">
        <a:xfrm>
          <a:off x="16567150" y="601980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419100</xdr:colOff>
      <xdr:row>4</xdr:row>
      <xdr:rowOff>88900</xdr:rowOff>
    </xdr:from>
    <xdr:to>
      <xdr:col>13</xdr:col>
      <xdr:colOff>476250</xdr:colOff>
      <xdr:row>4</xdr:row>
      <xdr:rowOff>88900</xdr:rowOff>
    </xdr:to>
    <xdr:sp macro="" textlink="">
      <xdr:nvSpPr>
        <xdr:cNvPr id="198786" name="Line 32"/>
        <xdr:cNvSpPr>
          <a:spLocks noChangeShapeType="1"/>
        </xdr:cNvSpPr>
      </xdr:nvSpPr>
      <xdr:spPr bwMode="auto">
        <a:xfrm>
          <a:off x="12630150" y="10414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374650</xdr:colOff>
      <xdr:row>5</xdr:row>
      <xdr:rowOff>95250</xdr:rowOff>
    </xdr:from>
    <xdr:to>
      <xdr:col>13</xdr:col>
      <xdr:colOff>463550</xdr:colOff>
      <xdr:row>5</xdr:row>
      <xdr:rowOff>95250</xdr:rowOff>
    </xdr:to>
    <xdr:sp macro="" textlink="">
      <xdr:nvSpPr>
        <xdr:cNvPr id="198787" name="Line 34"/>
        <xdr:cNvSpPr>
          <a:spLocks noChangeShapeType="1"/>
        </xdr:cNvSpPr>
      </xdr:nvSpPr>
      <xdr:spPr bwMode="auto">
        <a:xfrm>
          <a:off x="12585700" y="1295400"/>
          <a:ext cx="8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419100</xdr:colOff>
      <xdr:row>6</xdr:row>
      <xdr:rowOff>88900</xdr:rowOff>
    </xdr:from>
    <xdr:to>
      <xdr:col>13</xdr:col>
      <xdr:colOff>501650</xdr:colOff>
      <xdr:row>6</xdr:row>
      <xdr:rowOff>88900</xdr:rowOff>
    </xdr:to>
    <xdr:sp macro="" textlink="">
      <xdr:nvSpPr>
        <xdr:cNvPr id="198788" name="Line 35"/>
        <xdr:cNvSpPr>
          <a:spLocks noChangeShapeType="1"/>
        </xdr:cNvSpPr>
      </xdr:nvSpPr>
      <xdr:spPr bwMode="auto">
        <a:xfrm>
          <a:off x="12630150" y="1536700"/>
          <a:ext cx="8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254000</xdr:colOff>
      <xdr:row>7</xdr:row>
      <xdr:rowOff>38100</xdr:rowOff>
    </xdr:from>
    <xdr:to>
      <xdr:col>13</xdr:col>
      <xdr:colOff>444500</xdr:colOff>
      <xdr:row>7</xdr:row>
      <xdr:rowOff>38100</xdr:rowOff>
    </xdr:to>
    <xdr:sp macro="" textlink="">
      <xdr:nvSpPr>
        <xdr:cNvPr id="198789" name="Line 36"/>
        <xdr:cNvSpPr>
          <a:spLocks noChangeShapeType="1"/>
        </xdr:cNvSpPr>
      </xdr:nvSpPr>
      <xdr:spPr bwMode="auto">
        <a:xfrm>
          <a:off x="12465050" y="17335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120650</xdr:colOff>
      <xdr:row>14</xdr:row>
      <xdr:rowOff>133350</xdr:rowOff>
    </xdr:from>
    <xdr:to>
      <xdr:col>25</xdr:col>
      <xdr:colOff>361950</xdr:colOff>
      <xdr:row>31</xdr:row>
      <xdr:rowOff>0</xdr:rowOff>
    </xdr:to>
    <xdr:graphicFrame macro="">
      <xdr:nvGraphicFramePr>
        <xdr:cNvPr id="198790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406400</xdr:colOff>
      <xdr:row>14</xdr:row>
      <xdr:rowOff>152400</xdr:rowOff>
    </xdr:from>
    <xdr:to>
      <xdr:col>38</xdr:col>
      <xdr:colOff>387350</xdr:colOff>
      <xdr:row>31</xdr:row>
      <xdr:rowOff>19050</xdr:rowOff>
    </xdr:to>
    <xdr:graphicFrame macro="">
      <xdr:nvGraphicFramePr>
        <xdr:cNvPr id="19879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34</xdr:col>
      <xdr:colOff>0</xdr:colOff>
      <xdr:row>31</xdr:row>
      <xdr:rowOff>247649</xdr:rowOff>
    </xdr:from>
    <xdr:to>
      <xdr:col>35</xdr:col>
      <xdr:colOff>352425</xdr:colOff>
      <xdr:row>34</xdr:row>
      <xdr:rowOff>66674</xdr:rowOff>
    </xdr:to>
    <xdr:pic>
      <xdr:nvPicPr>
        <xdr:cNvPr id="11" name="图片 10" descr="陆文兵.jp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783925" y="7886699"/>
          <a:ext cx="895350" cy="561975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161924</xdr:colOff>
      <xdr:row>2</xdr:row>
      <xdr:rowOff>57150</xdr:rowOff>
    </xdr:from>
    <xdr:to>
      <xdr:col>11</xdr:col>
      <xdr:colOff>971549</xdr:colOff>
      <xdr:row>4</xdr:row>
      <xdr:rowOff>38100</xdr:rowOff>
    </xdr:to>
    <xdr:pic>
      <xdr:nvPicPr>
        <xdr:cNvPr id="12" name="图片 11" descr="陆文兵.jp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020424" y="514350"/>
          <a:ext cx="8096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49"/>
  <sheetViews>
    <sheetView tabSelected="1" view="pageBreakPreview" zoomScaleNormal="85" zoomScaleSheetLayoutView="100" workbookViewId="0">
      <selection activeCell="L6" sqref="L6"/>
    </sheetView>
  </sheetViews>
  <sheetFormatPr defaultRowHeight="14.25"/>
  <cols>
    <col min="1" max="8" width="12.625" customWidth="1"/>
    <col min="9" max="9" width="14.5" customWidth="1"/>
    <col min="10" max="12" width="13.5" customWidth="1"/>
    <col min="13" max="13" width="4.625" customWidth="1"/>
    <col min="15" max="39" width="7.125" bestFit="1" customWidth="1"/>
  </cols>
  <sheetData>
    <row r="1" spans="1:39" ht="21" customHeight="1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 t="s">
        <v>4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</row>
    <row r="2" spans="1:39" ht="1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</row>
    <row r="3" spans="1:39" ht="19.5" customHeight="1">
      <c r="A3" s="19" t="s">
        <v>44</v>
      </c>
      <c r="B3" s="18"/>
      <c r="C3" s="18"/>
      <c r="D3" s="18"/>
      <c r="E3" s="20"/>
      <c r="F3" s="18"/>
      <c r="G3" s="18"/>
      <c r="H3" s="18"/>
      <c r="I3" s="18"/>
      <c r="J3" s="18" t="s">
        <v>43</v>
      </c>
      <c r="K3" s="18"/>
      <c r="L3" s="18"/>
      <c r="M3" s="18"/>
    </row>
    <row r="4" spans="1:39" ht="19.5" customHeight="1">
      <c r="A4" s="21" t="s">
        <v>45</v>
      </c>
      <c r="B4" s="18"/>
      <c r="C4" s="18"/>
      <c r="D4" s="18"/>
      <c r="E4" s="20"/>
      <c r="F4" s="18"/>
      <c r="G4" s="18"/>
      <c r="H4" s="18"/>
      <c r="I4" s="18"/>
      <c r="J4" s="18" t="s">
        <v>46</v>
      </c>
      <c r="K4" s="18"/>
      <c r="L4" s="18"/>
      <c r="M4" s="18"/>
      <c r="N4" s="13" t="s">
        <v>2</v>
      </c>
      <c r="O4" s="14">
        <v>1</v>
      </c>
      <c r="P4" s="14">
        <v>2</v>
      </c>
      <c r="Q4" s="14">
        <v>3</v>
      </c>
      <c r="R4" s="14">
        <v>4</v>
      </c>
      <c r="S4" s="14">
        <v>5</v>
      </c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14">
        <v>11</v>
      </c>
      <c r="Z4" s="14">
        <v>12</v>
      </c>
      <c r="AA4" s="14">
        <v>13</v>
      </c>
      <c r="AB4" s="14">
        <v>14</v>
      </c>
      <c r="AC4" s="14">
        <v>15</v>
      </c>
      <c r="AD4" s="14">
        <v>16</v>
      </c>
      <c r="AE4" s="14">
        <v>17</v>
      </c>
      <c r="AF4" s="14">
        <v>18</v>
      </c>
      <c r="AG4" s="14">
        <v>19</v>
      </c>
      <c r="AH4" s="14">
        <v>20</v>
      </c>
      <c r="AI4" s="14">
        <v>21</v>
      </c>
      <c r="AJ4" s="14">
        <v>22</v>
      </c>
      <c r="AK4" s="14">
        <v>23</v>
      </c>
      <c r="AL4" s="14">
        <v>24</v>
      </c>
      <c r="AM4" s="14">
        <v>25</v>
      </c>
    </row>
    <row r="5" spans="1:39" ht="19.5" customHeight="1">
      <c r="A5" s="3"/>
      <c r="E5" s="1"/>
      <c r="N5" s="5" t="s" ph="1">
        <v>40</v>
      </c>
      <c r="O5" s="17">
        <f>$L$16</f>
        <v>100.00261229999998</v>
      </c>
      <c r="P5" s="17">
        <f t="shared" ref="P5:AM5" si="0">$L$16</f>
        <v>100.00261229999998</v>
      </c>
      <c r="Q5" s="17">
        <f t="shared" si="0"/>
        <v>100.00261229999998</v>
      </c>
      <c r="R5" s="17">
        <f t="shared" si="0"/>
        <v>100.00261229999998</v>
      </c>
      <c r="S5" s="17">
        <f t="shared" si="0"/>
        <v>100.00261229999998</v>
      </c>
      <c r="T5" s="17">
        <f t="shared" si="0"/>
        <v>100.00261229999998</v>
      </c>
      <c r="U5" s="17">
        <f t="shared" si="0"/>
        <v>100.00261229999998</v>
      </c>
      <c r="V5" s="17">
        <f t="shared" si="0"/>
        <v>100.00261229999998</v>
      </c>
      <c r="W5" s="17">
        <f t="shared" si="0"/>
        <v>100.00261229999998</v>
      </c>
      <c r="X5" s="17">
        <f t="shared" si="0"/>
        <v>100.00261229999998</v>
      </c>
      <c r="Y5" s="17">
        <f t="shared" si="0"/>
        <v>100.00261229999998</v>
      </c>
      <c r="Z5" s="17">
        <f t="shared" si="0"/>
        <v>100.00261229999998</v>
      </c>
      <c r="AA5" s="17">
        <f t="shared" si="0"/>
        <v>100.00261229999998</v>
      </c>
      <c r="AB5" s="17">
        <f t="shared" si="0"/>
        <v>100.00261229999998</v>
      </c>
      <c r="AC5" s="17">
        <f t="shared" si="0"/>
        <v>100.00261229999998</v>
      </c>
      <c r="AD5" s="17">
        <f t="shared" si="0"/>
        <v>100.00261229999998</v>
      </c>
      <c r="AE5" s="17">
        <f t="shared" si="0"/>
        <v>100.00261229999998</v>
      </c>
      <c r="AF5" s="17">
        <f t="shared" si="0"/>
        <v>100.00261229999998</v>
      </c>
      <c r="AG5" s="17">
        <f t="shared" si="0"/>
        <v>100.00261229999998</v>
      </c>
      <c r="AH5" s="17">
        <f t="shared" si="0"/>
        <v>100.00261229999998</v>
      </c>
      <c r="AI5" s="17">
        <f t="shared" si="0"/>
        <v>100.00261229999998</v>
      </c>
      <c r="AJ5" s="17">
        <f t="shared" si="0"/>
        <v>100.00261229999998</v>
      </c>
      <c r="AK5" s="17">
        <f t="shared" si="0"/>
        <v>100.00261229999998</v>
      </c>
      <c r="AL5" s="17">
        <f t="shared" si="0"/>
        <v>100.00261229999998</v>
      </c>
      <c r="AM5" s="17">
        <f t="shared" si="0"/>
        <v>100.00261229999998</v>
      </c>
    </row>
    <row r="6" spans="1:39" ht="19.5" customHeight="1">
      <c r="A6" s="33" t="s">
        <v>0</v>
      </c>
      <c r="B6" s="33" t="s">
        <v>27</v>
      </c>
      <c r="C6" s="33"/>
      <c r="D6" s="33"/>
      <c r="E6" s="33"/>
      <c r="F6" s="33"/>
      <c r="G6" s="33" t="s">
        <v>1</v>
      </c>
      <c r="H6" s="33" t="s">
        <v>6</v>
      </c>
      <c r="I6" s="4"/>
      <c r="J6" s="4"/>
      <c r="K6" s="4"/>
      <c r="N6" s="10" t="s" ph="1">
        <v>33</v>
      </c>
      <c r="O6" s="17">
        <f>$L$14</f>
        <v>100.00243919999998</v>
      </c>
      <c r="P6" s="17">
        <f t="shared" ref="P6:AM6" si="1">$L$14</f>
        <v>100.00243919999998</v>
      </c>
      <c r="Q6" s="17">
        <f t="shared" si="1"/>
        <v>100.00243919999998</v>
      </c>
      <c r="R6" s="17">
        <f t="shared" si="1"/>
        <v>100.00243919999998</v>
      </c>
      <c r="S6" s="17">
        <f t="shared" si="1"/>
        <v>100.00243919999998</v>
      </c>
      <c r="T6" s="17">
        <f t="shared" si="1"/>
        <v>100.00243919999998</v>
      </c>
      <c r="U6" s="17">
        <f t="shared" si="1"/>
        <v>100.00243919999998</v>
      </c>
      <c r="V6" s="17">
        <f t="shared" si="1"/>
        <v>100.00243919999998</v>
      </c>
      <c r="W6" s="17">
        <f t="shared" si="1"/>
        <v>100.00243919999998</v>
      </c>
      <c r="X6" s="17">
        <f t="shared" si="1"/>
        <v>100.00243919999998</v>
      </c>
      <c r="Y6" s="17">
        <f t="shared" si="1"/>
        <v>100.00243919999998</v>
      </c>
      <c r="Z6" s="17">
        <f t="shared" si="1"/>
        <v>100.00243919999998</v>
      </c>
      <c r="AA6" s="17">
        <f t="shared" si="1"/>
        <v>100.00243919999998</v>
      </c>
      <c r="AB6" s="17">
        <f t="shared" si="1"/>
        <v>100.00243919999998</v>
      </c>
      <c r="AC6" s="17">
        <f t="shared" si="1"/>
        <v>100.00243919999998</v>
      </c>
      <c r="AD6" s="17">
        <f t="shared" si="1"/>
        <v>100.00243919999998</v>
      </c>
      <c r="AE6" s="17">
        <f t="shared" si="1"/>
        <v>100.00243919999998</v>
      </c>
      <c r="AF6" s="17">
        <f t="shared" si="1"/>
        <v>100.00243919999998</v>
      </c>
      <c r="AG6" s="17">
        <f t="shared" si="1"/>
        <v>100.00243919999998</v>
      </c>
      <c r="AH6" s="17">
        <f t="shared" si="1"/>
        <v>100.00243919999998</v>
      </c>
      <c r="AI6" s="17">
        <f t="shared" si="1"/>
        <v>100.00243919999998</v>
      </c>
      <c r="AJ6" s="17">
        <f t="shared" si="1"/>
        <v>100.00243919999998</v>
      </c>
      <c r="AK6" s="17">
        <f t="shared" si="1"/>
        <v>100.00243919999998</v>
      </c>
      <c r="AL6" s="17">
        <f t="shared" si="1"/>
        <v>100.00243919999998</v>
      </c>
      <c r="AM6" s="17">
        <f t="shared" si="1"/>
        <v>100.00243919999998</v>
      </c>
    </row>
    <row r="7" spans="1:39" ht="19.5" customHeight="1">
      <c r="A7" s="33"/>
      <c r="B7" s="9" t="s">
        <v>28</v>
      </c>
      <c r="C7" s="9" t="s">
        <v>29</v>
      </c>
      <c r="D7" s="9" t="s">
        <v>30</v>
      </c>
      <c r="E7" s="9" t="s">
        <v>31</v>
      </c>
      <c r="F7" s="9" t="s">
        <v>32</v>
      </c>
      <c r="G7" s="33"/>
      <c r="H7" s="33"/>
      <c r="I7" s="4"/>
      <c r="J7" s="4"/>
      <c r="K7" s="4"/>
      <c r="N7" s="5" t="s" ph="1">
        <v>34</v>
      </c>
      <c r="O7" s="17">
        <f>$L$18</f>
        <v>100.00226609999999</v>
      </c>
      <c r="P7" s="17">
        <f t="shared" ref="P7:AM7" si="2">$L$18</f>
        <v>100.00226609999999</v>
      </c>
      <c r="Q7" s="17">
        <f t="shared" si="2"/>
        <v>100.00226609999999</v>
      </c>
      <c r="R7" s="17">
        <f t="shared" si="2"/>
        <v>100.00226609999999</v>
      </c>
      <c r="S7" s="17">
        <f t="shared" si="2"/>
        <v>100.00226609999999</v>
      </c>
      <c r="T7" s="17">
        <f t="shared" si="2"/>
        <v>100.00226609999999</v>
      </c>
      <c r="U7" s="17">
        <f t="shared" si="2"/>
        <v>100.00226609999999</v>
      </c>
      <c r="V7" s="17">
        <f t="shared" si="2"/>
        <v>100.00226609999999</v>
      </c>
      <c r="W7" s="17">
        <f t="shared" si="2"/>
        <v>100.00226609999999</v>
      </c>
      <c r="X7" s="17">
        <f t="shared" si="2"/>
        <v>100.00226609999999</v>
      </c>
      <c r="Y7" s="17">
        <f t="shared" si="2"/>
        <v>100.00226609999999</v>
      </c>
      <c r="Z7" s="17">
        <f t="shared" si="2"/>
        <v>100.00226609999999</v>
      </c>
      <c r="AA7" s="17">
        <f t="shared" si="2"/>
        <v>100.00226609999999</v>
      </c>
      <c r="AB7" s="17">
        <f t="shared" si="2"/>
        <v>100.00226609999999</v>
      </c>
      <c r="AC7" s="17">
        <f t="shared" si="2"/>
        <v>100.00226609999999</v>
      </c>
      <c r="AD7" s="17">
        <f t="shared" si="2"/>
        <v>100.00226609999999</v>
      </c>
      <c r="AE7" s="17">
        <f t="shared" si="2"/>
        <v>100.00226609999999</v>
      </c>
      <c r="AF7" s="17">
        <f t="shared" si="2"/>
        <v>100.00226609999999</v>
      </c>
      <c r="AG7" s="17">
        <f t="shared" si="2"/>
        <v>100.00226609999999</v>
      </c>
      <c r="AH7" s="17">
        <f t="shared" si="2"/>
        <v>100.00226609999999</v>
      </c>
      <c r="AI7" s="17">
        <f t="shared" si="2"/>
        <v>100.00226609999999</v>
      </c>
      <c r="AJ7" s="17">
        <f t="shared" si="2"/>
        <v>100.00226609999999</v>
      </c>
      <c r="AK7" s="17">
        <f t="shared" si="2"/>
        <v>100.00226609999999</v>
      </c>
      <c r="AL7" s="17">
        <f t="shared" si="2"/>
        <v>100.00226609999999</v>
      </c>
      <c r="AM7" s="17">
        <f t="shared" si="2"/>
        <v>100.00226609999999</v>
      </c>
    </row>
    <row r="8" spans="1:39" ht="19.5" customHeight="1">
      <c r="A8" s="2">
        <v>1</v>
      </c>
      <c r="B8" s="16">
        <v>100.0026</v>
      </c>
      <c r="C8" s="16">
        <v>100.00239999999999</v>
      </c>
      <c r="D8" s="16">
        <v>100.0025</v>
      </c>
      <c r="E8" s="16">
        <v>100.0026</v>
      </c>
      <c r="F8" s="16">
        <v>100.00230000000001</v>
      </c>
      <c r="G8" s="16">
        <f>AVERAGE(B8:F8)</f>
        <v>100.00247999999999</v>
      </c>
      <c r="H8" s="16">
        <f>MAX(B8:F8)-MIN(B8:F8)</f>
        <v>2.9999999999574811E-4</v>
      </c>
      <c r="I8" s="4"/>
      <c r="J8" s="30" t="s">
        <v>8</v>
      </c>
      <c r="K8" s="30" t="s">
        <v>9</v>
      </c>
      <c r="L8" s="30" t="s">
        <v>26</v>
      </c>
      <c r="M8" s="7"/>
      <c r="N8" s="5" t="s" ph="1">
        <v>35</v>
      </c>
      <c r="O8" s="17">
        <f>$G8</f>
        <v>100.00247999999999</v>
      </c>
      <c r="P8" s="17">
        <f>G9</f>
        <v>100.00237999999999</v>
      </c>
      <c r="Q8" s="17">
        <f>$G10</f>
        <v>100.00243999999999</v>
      </c>
      <c r="R8" s="17">
        <f>$G11</f>
        <v>100.00236</v>
      </c>
      <c r="S8" s="17">
        <f>$G12</f>
        <v>100.00236</v>
      </c>
      <c r="T8" s="17">
        <f>$G13</f>
        <v>100.00237999999999</v>
      </c>
      <c r="U8" s="17">
        <f>$G14</f>
        <v>100.00233999999999</v>
      </c>
      <c r="V8" s="17">
        <f>$G15</f>
        <v>100.00242</v>
      </c>
      <c r="W8" s="17">
        <f>$G16</f>
        <v>100.00243999999999</v>
      </c>
      <c r="X8" s="17">
        <f>$G17</f>
        <v>100.00246</v>
      </c>
      <c r="Y8" s="17">
        <f>$G18</f>
        <v>100.00250000000001</v>
      </c>
      <c r="Z8" s="17">
        <f>$G19</f>
        <v>100.00236</v>
      </c>
      <c r="AA8" s="17">
        <f>$G20</f>
        <v>100.00244000000001</v>
      </c>
      <c r="AB8" s="17">
        <f>$G21</f>
        <v>100.00251999999999</v>
      </c>
      <c r="AC8" s="17">
        <f>$G22</f>
        <v>100.00244000000001</v>
      </c>
      <c r="AD8" s="17">
        <f>$G23</f>
        <v>100.00239999999999</v>
      </c>
      <c r="AE8" s="17">
        <f>$G24</f>
        <v>100.00246</v>
      </c>
      <c r="AF8" s="17">
        <f>$G25</f>
        <v>100.00246</v>
      </c>
      <c r="AG8" s="17">
        <f>$G26</f>
        <v>100.00241999999999</v>
      </c>
      <c r="AH8" s="17">
        <f>$G27</f>
        <v>100.00247999999999</v>
      </c>
      <c r="AI8" s="17">
        <f>$G28</f>
        <v>100.00254</v>
      </c>
      <c r="AJ8" s="17">
        <f>$G29</f>
        <v>100.00234</v>
      </c>
      <c r="AK8" s="17">
        <f>$G30</f>
        <v>100.00252</v>
      </c>
      <c r="AL8" s="17">
        <f>$G31</f>
        <v>100.00252</v>
      </c>
      <c r="AM8" s="17">
        <f>$G32</f>
        <v>100.00251999999999</v>
      </c>
    </row>
    <row r="9" spans="1:39" ht="19.5" customHeight="1">
      <c r="A9" s="2">
        <v>2</v>
      </c>
      <c r="B9" s="16">
        <v>100.00239999999999</v>
      </c>
      <c r="C9" s="16">
        <v>100.00230000000001</v>
      </c>
      <c r="D9" s="16">
        <v>100.00239999999999</v>
      </c>
      <c r="E9" s="16">
        <v>100.00239999999999</v>
      </c>
      <c r="F9" s="16">
        <v>100.00239999999999</v>
      </c>
      <c r="G9" s="16">
        <f t="shared" ref="G9:G32" si="3">AVERAGE(B9:F9)</f>
        <v>100.00237999999999</v>
      </c>
      <c r="H9" s="16">
        <f t="shared" ref="H9:H32" si="4">MAX(B9:F9)-MIN(B9:F9)</f>
        <v>9.9999999989108801E-5</v>
      </c>
      <c r="I9" s="4"/>
      <c r="J9" s="30"/>
      <c r="K9" s="30"/>
      <c r="L9" s="30"/>
      <c r="M9" s="7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ht="19.5" customHeight="1">
      <c r="A10" s="2">
        <v>3</v>
      </c>
      <c r="B10" s="16">
        <v>100.0025</v>
      </c>
      <c r="C10" s="16">
        <v>100.0025</v>
      </c>
      <c r="D10" s="16">
        <v>100.00239999999999</v>
      </c>
      <c r="E10" s="16">
        <v>100.00230000000001</v>
      </c>
      <c r="F10" s="16">
        <v>100.0025</v>
      </c>
      <c r="G10" s="16">
        <f t="shared" si="3"/>
        <v>100.00243999999999</v>
      </c>
      <c r="H10" s="16">
        <f t="shared" si="4"/>
        <v>1.9999999999242846E-4</v>
      </c>
      <c r="I10" s="4"/>
      <c r="J10" s="25" t="s" ph="1">
        <v>17</v>
      </c>
      <c r="K10" s="26"/>
      <c r="L10" s="28">
        <f>AVERAGE(G8:G32)</f>
        <v>100.00243919999998</v>
      </c>
      <c r="M10" s="8"/>
      <c r="N10" s="13" t="s" ph="1">
        <v>3</v>
      </c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14">
        <v>6</v>
      </c>
      <c r="U10" s="14">
        <v>7</v>
      </c>
      <c r="V10" s="14">
        <v>8</v>
      </c>
      <c r="W10" s="14">
        <v>9</v>
      </c>
      <c r="X10" s="14">
        <v>10</v>
      </c>
      <c r="Y10" s="14">
        <v>11</v>
      </c>
      <c r="Z10" s="14">
        <v>12</v>
      </c>
      <c r="AA10" s="14">
        <v>13</v>
      </c>
      <c r="AB10" s="14">
        <v>14</v>
      </c>
      <c r="AC10" s="14">
        <v>15</v>
      </c>
      <c r="AD10" s="14">
        <v>16</v>
      </c>
      <c r="AE10" s="14">
        <v>17</v>
      </c>
      <c r="AF10" s="14">
        <v>18</v>
      </c>
      <c r="AG10" s="14">
        <v>19</v>
      </c>
      <c r="AH10" s="14">
        <v>20</v>
      </c>
      <c r="AI10" s="14">
        <v>21</v>
      </c>
      <c r="AJ10" s="14">
        <v>22</v>
      </c>
      <c r="AK10" s="14">
        <v>23</v>
      </c>
      <c r="AL10" s="14">
        <v>24</v>
      </c>
      <c r="AM10" s="14">
        <v>25</v>
      </c>
    </row>
    <row r="11" spans="1:39" ht="19.5" customHeight="1">
      <c r="A11" s="2">
        <v>4</v>
      </c>
      <c r="B11" s="16">
        <v>100.00239999999999</v>
      </c>
      <c r="C11" s="16">
        <v>100.00230000000001</v>
      </c>
      <c r="D11" s="16">
        <v>100.00230000000001</v>
      </c>
      <c r="E11" s="16">
        <v>100.00230000000001</v>
      </c>
      <c r="F11" s="16">
        <v>100.0025</v>
      </c>
      <c r="G11" s="16">
        <f t="shared" si="3"/>
        <v>100.00236</v>
      </c>
      <c r="H11" s="16">
        <f t="shared" si="4"/>
        <v>1.9999999999242846E-4</v>
      </c>
      <c r="I11" s="4"/>
      <c r="J11" s="25" ph="1"/>
      <c r="K11" s="27"/>
      <c r="L11" s="29"/>
      <c r="M11" s="8"/>
      <c r="N11" s="10" t="s" ph="1">
        <v>36</v>
      </c>
      <c r="O11" s="17">
        <f>$L$22</f>
        <v>6.3449999998740068E-4</v>
      </c>
      <c r="P11" s="17">
        <f t="shared" ref="P11:AM11" si="5">$L$22</f>
        <v>6.3449999998740068E-4</v>
      </c>
      <c r="Q11" s="17">
        <f t="shared" si="5"/>
        <v>6.3449999998740068E-4</v>
      </c>
      <c r="R11" s="17">
        <f t="shared" si="5"/>
        <v>6.3449999998740068E-4</v>
      </c>
      <c r="S11" s="17">
        <f t="shared" si="5"/>
        <v>6.3449999998740068E-4</v>
      </c>
      <c r="T11" s="17">
        <f t="shared" si="5"/>
        <v>6.3449999998740068E-4</v>
      </c>
      <c r="U11" s="17">
        <f t="shared" si="5"/>
        <v>6.3449999998740068E-4</v>
      </c>
      <c r="V11" s="17">
        <f t="shared" si="5"/>
        <v>6.3449999998740068E-4</v>
      </c>
      <c r="W11" s="17">
        <f t="shared" si="5"/>
        <v>6.3449999998740068E-4</v>
      </c>
      <c r="X11" s="17">
        <f t="shared" si="5"/>
        <v>6.3449999998740068E-4</v>
      </c>
      <c r="Y11" s="17">
        <f t="shared" si="5"/>
        <v>6.3449999998740068E-4</v>
      </c>
      <c r="Z11" s="17">
        <f t="shared" si="5"/>
        <v>6.3449999998740068E-4</v>
      </c>
      <c r="AA11" s="17">
        <f t="shared" si="5"/>
        <v>6.3449999998740068E-4</v>
      </c>
      <c r="AB11" s="17">
        <f t="shared" si="5"/>
        <v>6.3449999998740068E-4</v>
      </c>
      <c r="AC11" s="17">
        <f t="shared" si="5"/>
        <v>6.3449999998740068E-4</v>
      </c>
      <c r="AD11" s="17">
        <f t="shared" si="5"/>
        <v>6.3449999998740068E-4</v>
      </c>
      <c r="AE11" s="17">
        <f t="shared" si="5"/>
        <v>6.3449999998740068E-4</v>
      </c>
      <c r="AF11" s="17">
        <f t="shared" si="5"/>
        <v>6.3449999998740068E-4</v>
      </c>
      <c r="AG11" s="17">
        <f t="shared" si="5"/>
        <v>6.3449999998740068E-4</v>
      </c>
      <c r="AH11" s="17">
        <f t="shared" si="5"/>
        <v>6.3449999998740068E-4</v>
      </c>
      <c r="AI11" s="17">
        <f t="shared" si="5"/>
        <v>6.3449999998740068E-4</v>
      </c>
      <c r="AJ11" s="17">
        <f t="shared" si="5"/>
        <v>6.3449999998740068E-4</v>
      </c>
      <c r="AK11" s="17">
        <f t="shared" si="5"/>
        <v>6.3449999998740068E-4</v>
      </c>
      <c r="AL11" s="17">
        <f t="shared" si="5"/>
        <v>6.3449999998740068E-4</v>
      </c>
      <c r="AM11" s="17">
        <f t="shared" si="5"/>
        <v>6.3449999998740068E-4</v>
      </c>
    </row>
    <row r="12" spans="1:39" ht="19.5" customHeight="1">
      <c r="A12" s="2">
        <v>5</v>
      </c>
      <c r="B12" s="16">
        <v>100.00239999999999</v>
      </c>
      <c r="C12" s="16">
        <v>100.00239999999999</v>
      </c>
      <c r="D12" s="16">
        <v>100.00239999999999</v>
      </c>
      <c r="E12" s="16">
        <v>100.00230000000001</v>
      </c>
      <c r="F12" s="16">
        <v>100.00230000000001</v>
      </c>
      <c r="G12" s="16">
        <f t="shared" si="3"/>
        <v>100.00236</v>
      </c>
      <c r="H12" s="16">
        <f t="shared" si="4"/>
        <v>9.9999999989108801E-5</v>
      </c>
      <c r="I12" s="4"/>
      <c r="J12" s="25" t="s" ph="1">
        <v>16</v>
      </c>
      <c r="K12" s="26"/>
      <c r="L12" s="28">
        <f>AVERAGE(H8:H32)</f>
        <v>2.9999999999404282E-4</v>
      </c>
      <c r="M12" s="8"/>
      <c r="N12" s="11" t="s" ph="1">
        <v>37</v>
      </c>
      <c r="O12" s="17">
        <f>$L$20</f>
        <v>2.9999999999404282E-4</v>
      </c>
      <c r="P12" s="17">
        <f t="shared" ref="P12:AM12" si="6">$L$20</f>
        <v>2.9999999999404282E-4</v>
      </c>
      <c r="Q12" s="17">
        <f t="shared" si="6"/>
        <v>2.9999999999404282E-4</v>
      </c>
      <c r="R12" s="17">
        <f t="shared" si="6"/>
        <v>2.9999999999404282E-4</v>
      </c>
      <c r="S12" s="17">
        <f t="shared" si="6"/>
        <v>2.9999999999404282E-4</v>
      </c>
      <c r="T12" s="17">
        <f t="shared" si="6"/>
        <v>2.9999999999404282E-4</v>
      </c>
      <c r="U12" s="17">
        <f t="shared" si="6"/>
        <v>2.9999999999404282E-4</v>
      </c>
      <c r="V12" s="17">
        <f t="shared" si="6"/>
        <v>2.9999999999404282E-4</v>
      </c>
      <c r="W12" s="17">
        <f t="shared" si="6"/>
        <v>2.9999999999404282E-4</v>
      </c>
      <c r="X12" s="17">
        <f t="shared" si="6"/>
        <v>2.9999999999404282E-4</v>
      </c>
      <c r="Y12" s="17">
        <f t="shared" si="6"/>
        <v>2.9999999999404282E-4</v>
      </c>
      <c r="Z12" s="17">
        <f t="shared" si="6"/>
        <v>2.9999999999404282E-4</v>
      </c>
      <c r="AA12" s="17">
        <f t="shared" si="6"/>
        <v>2.9999999999404282E-4</v>
      </c>
      <c r="AB12" s="17">
        <f t="shared" si="6"/>
        <v>2.9999999999404282E-4</v>
      </c>
      <c r="AC12" s="17">
        <f t="shared" si="6"/>
        <v>2.9999999999404282E-4</v>
      </c>
      <c r="AD12" s="17">
        <f t="shared" si="6"/>
        <v>2.9999999999404282E-4</v>
      </c>
      <c r="AE12" s="17">
        <f t="shared" si="6"/>
        <v>2.9999999999404282E-4</v>
      </c>
      <c r="AF12" s="17">
        <f t="shared" si="6"/>
        <v>2.9999999999404282E-4</v>
      </c>
      <c r="AG12" s="17">
        <f t="shared" si="6"/>
        <v>2.9999999999404282E-4</v>
      </c>
      <c r="AH12" s="17">
        <f t="shared" si="6"/>
        <v>2.9999999999404282E-4</v>
      </c>
      <c r="AI12" s="17">
        <f t="shared" si="6"/>
        <v>2.9999999999404282E-4</v>
      </c>
      <c r="AJ12" s="17">
        <f t="shared" si="6"/>
        <v>2.9999999999404282E-4</v>
      </c>
      <c r="AK12" s="17">
        <f t="shared" si="6"/>
        <v>2.9999999999404282E-4</v>
      </c>
      <c r="AL12" s="17">
        <f t="shared" si="6"/>
        <v>2.9999999999404282E-4</v>
      </c>
      <c r="AM12" s="17">
        <f t="shared" si="6"/>
        <v>2.9999999999404282E-4</v>
      </c>
    </row>
    <row r="13" spans="1:39" ht="19.5" customHeight="1">
      <c r="A13" s="2">
        <v>6</v>
      </c>
      <c r="B13" s="16">
        <v>100.0025</v>
      </c>
      <c r="C13" s="16">
        <v>100.00230000000001</v>
      </c>
      <c r="D13" s="16">
        <v>100.00230000000001</v>
      </c>
      <c r="E13" s="16">
        <v>100.00230000000001</v>
      </c>
      <c r="F13" s="16">
        <v>100.0025</v>
      </c>
      <c r="G13" s="16">
        <f t="shared" si="3"/>
        <v>100.00237999999999</v>
      </c>
      <c r="H13" s="16">
        <f t="shared" si="4"/>
        <v>1.9999999999242846E-4</v>
      </c>
      <c r="I13" s="4"/>
      <c r="J13" s="25" ph="1"/>
      <c r="K13" s="27"/>
      <c r="L13" s="29"/>
      <c r="M13" s="8"/>
      <c r="N13" s="5" t="s" ph="1">
        <v>38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</row>
    <row r="14" spans="1:39" ht="19.5" customHeight="1">
      <c r="A14" s="2">
        <v>7</v>
      </c>
      <c r="B14" s="16">
        <v>100.00239999999999</v>
      </c>
      <c r="C14" s="16">
        <v>100.00239999999999</v>
      </c>
      <c r="D14" s="16">
        <v>100.00230000000001</v>
      </c>
      <c r="E14" s="16">
        <v>100.00230000000001</v>
      </c>
      <c r="F14" s="16">
        <v>100.00230000000001</v>
      </c>
      <c r="G14" s="16">
        <f t="shared" si="3"/>
        <v>100.00233999999999</v>
      </c>
      <c r="H14" s="16">
        <f t="shared" si="4"/>
        <v>9.9999999989108801E-5</v>
      </c>
      <c r="I14" s="4"/>
      <c r="J14" s="25" t="s" ph="1">
        <v>18</v>
      </c>
      <c r="K14" s="26" t="s" ph="1">
        <v>19</v>
      </c>
      <c r="L14" s="28">
        <f>L10</f>
        <v>100.00243919999998</v>
      </c>
      <c r="M14" s="8"/>
      <c r="N14" s="12" t="s" ph="1">
        <v>39</v>
      </c>
      <c r="O14" s="17">
        <f>$H$8</f>
        <v>2.9999999999574811E-4</v>
      </c>
      <c r="P14" s="17">
        <f>$H$9</f>
        <v>9.9999999989108801E-5</v>
      </c>
      <c r="Q14" s="17">
        <f>$H$10</f>
        <v>1.9999999999242846E-4</v>
      </c>
      <c r="R14" s="17">
        <f>$H$11</f>
        <v>1.9999999999242846E-4</v>
      </c>
      <c r="S14" s="17">
        <f>$H$12</f>
        <v>9.9999999989108801E-5</v>
      </c>
      <c r="T14" s="17">
        <f>$H$13</f>
        <v>1.9999999999242846E-4</v>
      </c>
      <c r="U14" s="17">
        <f>$H$14</f>
        <v>9.9999999989108801E-5</v>
      </c>
      <c r="V14" s="17">
        <f>$H$15</f>
        <v>1.9999999999242846E-4</v>
      </c>
      <c r="W14" s="17">
        <f>$H$16</f>
        <v>1.9999999999242846E-4</v>
      </c>
      <c r="X14" s="17">
        <f>$H$17</f>
        <v>2.9999999999574811E-4</v>
      </c>
      <c r="Y14" s="17">
        <f>$H$18</f>
        <v>4.9999999998817657E-4</v>
      </c>
      <c r="Z14" s="17">
        <f>$H$19</f>
        <v>9.9999999989108801E-5</v>
      </c>
      <c r="AA14" s="17">
        <f>$H$20</f>
        <v>4.9999999998817657E-4</v>
      </c>
      <c r="AB14" s="17">
        <f>$H$21</f>
        <v>4.9999999998817657E-4</v>
      </c>
      <c r="AC14" s="17">
        <f>$H$22</f>
        <v>4.9999999998817657E-4</v>
      </c>
      <c r="AD14" s="17">
        <f>$H$23</f>
        <v>3.9999999999906777E-4</v>
      </c>
      <c r="AE14" s="17">
        <f>$H$24</f>
        <v>5.9999999999149622E-4</v>
      </c>
      <c r="AF14" s="17">
        <f>$H$25</f>
        <v>5.9999999999149622E-4</v>
      </c>
      <c r="AG14" s="17">
        <f>$H$26</f>
        <v>2.9999999999574811E-4</v>
      </c>
      <c r="AH14" s="17">
        <f>$H$27</f>
        <v>2.0000000000663931E-4</v>
      </c>
      <c r="AI14" s="17">
        <f>$H$28</f>
        <v>5.9999999999149622E-4</v>
      </c>
      <c r="AJ14" s="17">
        <f>$H$29</f>
        <v>1.9999999999242846E-4</v>
      </c>
      <c r="AK14" s="17">
        <f>$H$30</f>
        <v>2.0000000000663931E-4</v>
      </c>
      <c r="AL14" s="17">
        <f>$H$31</f>
        <v>2.0000000000663931E-4</v>
      </c>
      <c r="AM14" s="17">
        <f>$H$32</f>
        <v>2.0000000000663931E-4</v>
      </c>
    </row>
    <row r="15" spans="1:39" ht="19.5" customHeight="1">
      <c r="A15" s="2">
        <v>8</v>
      </c>
      <c r="B15" s="16">
        <v>100.00230000000001</v>
      </c>
      <c r="C15" s="16">
        <v>100.0025</v>
      </c>
      <c r="D15" s="16">
        <v>100.0025</v>
      </c>
      <c r="E15" s="16">
        <v>100.00230000000001</v>
      </c>
      <c r="F15" s="16">
        <v>100.0025</v>
      </c>
      <c r="G15" s="16">
        <f t="shared" si="3"/>
        <v>100.00242</v>
      </c>
      <c r="H15" s="16">
        <f t="shared" si="4"/>
        <v>1.9999999999242846E-4</v>
      </c>
      <c r="I15" s="4"/>
      <c r="J15" s="25" ph="1"/>
      <c r="K15" s="27" ph="1"/>
      <c r="L15" s="29"/>
      <c r="M15" s="8"/>
    </row>
    <row r="16" spans="1:39" ht="19.5" customHeight="1">
      <c r="A16" s="2">
        <v>9</v>
      </c>
      <c r="B16" s="16">
        <v>100.00239999999999</v>
      </c>
      <c r="C16" s="16">
        <v>100.0025</v>
      </c>
      <c r="D16" s="16">
        <v>100.0025</v>
      </c>
      <c r="E16" s="16">
        <v>100.0025</v>
      </c>
      <c r="F16" s="16">
        <v>100.00230000000001</v>
      </c>
      <c r="G16" s="16">
        <f t="shared" si="3"/>
        <v>100.00243999999999</v>
      </c>
      <c r="H16" s="16">
        <f t="shared" si="4"/>
        <v>1.9999999999242846E-4</v>
      </c>
      <c r="I16" s="4"/>
      <c r="J16" s="25" t="s" ph="1">
        <v>13</v>
      </c>
      <c r="K16" s="26" t="s" ph="1">
        <v>20</v>
      </c>
      <c r="L16" s="28">
        <f>L10+L26*L12</f>
        <v>100.00261229999998</v>
      </c>
      <c r="M16" s="8"/>
    </row>
    <row r="17" spans="1:13" ht="19.5" customHeight="1">
      <c r="A17" s="2">
        <v>10</v>
      </c>
      <c r="B17" s="16">
        <v>100.00239999999999</v>
      </c>
      <c r="C17" s="16">
        <v>100.0025</v>
      </c>
      <c r="D17" s="16">
        <v>100.0025</v>
      </c>
      <c r="E17" s="16">
        <v>100.00230000000001</v>
      </c>
      <c r="F17" s="16">
        <v>100.0026</v>
      </c>
      <c r="G17" s="16">
        <f t="shared" si="3"/>
        <v>100.00246</v>
      </c>
      <c r="H17" s="16">
        <f t="shared" si="4"/>
        <v>2.9999999999574811E-4</v>
      </c>
      <c r="I17" s="4"/>
      <c r="J17" s="25" ph="1"/>
      <c r="K17" s="27" ph="1"/>
      <c r="L17" s="29"/>
      <c r="M17" s="8"/>
    </row>
    <row r="18" spans="1:13" ht="19.5" customHeight="1">
      <c r="A18" s="2">
        <v>11</v>
      </c>
      <c r="B18" s="16">
        <v>100.00230000000001</v>
      </c>
      <c r="C18" s="16">
        <v>100.00239999999999</v>
      </c>
      <c r="D18" s="16">
        <v>100.00239999999999</v>
      </c>
      <c r="E18" s="16">
        <v>100.00279999999999</v>
      </c>
      <c r="F18" s="16">
        <v>100.0026</v>
      </c>
      <c r="G18" s="16">
        <f t="shared" si="3"/>
        <v>100.00250000000001</v>
      </c>
      <c r="H18" s="16">
        <f t="shared" si="4"/>
        <v>4.9999999998817657E-4</v>
      </c>
      <c r="I18" s="4"/>
      <c r="J18" s="25" t="s" ph="1">
        <v>14</v>
      </c>
      <c r="K18" s="26" t="s" ph="1">
        <v>21</v>
      </c>
      <c r="L18" s="28">
        <f>L14-L26*L12</f>
        <v>100.00226609999999</v>
      </c>
      <c r="M18" s="8"/>
    </row>
    <row r="19" spans="1:13" ht="19.5" customHeight="1">
      <c r="A19" s="2">
        <v>12</v>
      </c>
      <c r="B19" s="16">
        <v>100.00230000000001</v>
      </c>
      <c r="C19" s="16">
        <v>100.00239999999999</v>
      </c>
      <c r="D19" s="16">
        <v>100.00239999999999</v>
      </c>
      <c r="E19" s="16">
        <v>100.00239999999999</v>
      </c>
      <c r="F19" s="16">
        <v>100.00230000000001</v>
      </c>
      <c r="G19" s="16">
        <f t="shared" si="3"/>
        <v>100.00236</v>
      </c>
      <c r="H19" s="16">
        <f t="shared" si="4"/>
        <v>9.9999999989108801E-5</v>
      </c>
      <c r="I19" s="4"/>
      <c r="J19" s="25" ph="1"/>
      <c r="K19" s="27" ph="1"/>
      <c r="L19" s="29"/>
      <c r="M19" s="8"/>
    </row>
    <row r="20" spans="1:13" ht="19.5" customHeight="1">
      <c r="A20" s="2">
        <v>13</v>
      </c>
      <c r="B20" s="16">
        <v>100.00230000000001</v>
      </c>
      <c r="C20" s="16">
        <v>100.00239999999999</v>
      </c>
      <c r="D20" s="16">
        <v>100.00239999999999</v>
      </c>
      <c r="E20" s="16">
        <v>100.00279999999999</v>
      </c>
      <c r="F20" s="16">
        <v>100.00230000000001</v>
      </c>
      <c r="G20" s="16">
        <f t="shared" si="3"/>
        <v>100.00244000000001</v>
      </c>
      <c r="H20" s="16">
        <f t="shared" si="4"/>
        <v>4.9999999998817657E-4</v>
      </c>
      <c r="I20" s="4"/>
      <c r="J20" s="25" t="s">
        <v>7</v>
      </c>
      <c r="K20" s="26"/>
      <c r="L20" s="28">
        <f>L12</f>
        <v>2.9999999999404282E-4</v>
      </c>
      <c r="M20" s="8"/>
    </row>
    <row r="21" spans="1:13" ht="19.5" customHeight="1">
      <c r="A21" s="2">
        <v>14</v>
      </c>
      <c r="B21" s="16">
        <v>100.00239999999999</v>
      </c>
      <c r="C21" s="16">
        <v>100.00230000000001</v>
      </c>
      <c r="D21" s="16">
        <v>100.00279999999999</v>
      </c>
      <c r="E21" s="16">
        <v>100.00279999999999</v>
      </c>
      <c r="F21" s="16">
        <v>100.00230000000001</v>
      </c>
      <c r="G21" s="16">
        <f t="shared" si="3"/>
        <v>100.00251999999999</v>
      </c>
      <c r="H21" s="16">
        <f t="shared" si="4"/>
        <v>4.9999999998817657E-4</v>
      </c>
      <c r="I21" s="4"/>
      <c r="J21" s="25"/>
      <c r="K21" s="27"/>
      <c r="L21" s="29"/>
      <c r="M21" s="8"/>
    </row>
    <row r="22" spans="1:13" ht="19.5" customHeight="1">
      <c r="A22" s="2">
        <v>15</v>
      </c>
      <c r="B22" s="16">
        <v>100.00230000000001</v>
      </c>
      <c r="C22" s="16">
        <v>100.00230000000001</v>
      </c>
      <c r="D22" s="16">
        <v>100.00239999999999</v>
      </c>
      <c r="E22" s="16">
        <v>100.00279999999999</v>
      </c>
      <c r="F22" s="16">
        <v>100.00239999999999</v>
      </c>
      <c r="G22" s="16">
        <f t="shared" si="3"/>
        <v>100.00244000000001</v>
      </c>
      <c r="H22" s="16">
        <f t="shared" si="4"/>
        <v>4.9999999998817657E-4</v>
      </c>
      <c r="I22" s="4"/>
      <c r="J22" s="25" t="s">
        <v>10</v>
      </c>
      <c r="K22" s="26" t="s" ph="1">
        <v>15</v>
      </c>
      <c r="L22" s="28">
        <f>L30*L12</f>
        <v>6.3449999998740068E-4</v>
      </c>
      <c r="M22" s="8"/>
    </row>
    <row r="23" spans="1:13" ht="19.5" customHeight="1">
      <c r="A23" s="2">
        <v>16</v>
      </c>
      <c r="B23" s="16">
        <v>100.00239999999999</v>
      </c>
      <c r="C23" s="16">
        <v>100.00230000000001</v>
      </c>
      <c r="D23" s="16">
        <v>100.0027</v>
      </c>
      <c r="E23" s="16">
        <v>100.00230000000001</v>
      </c>
      <c r="F23" s="16">
        <v>100.00230000000001</v>
      </c>
      <c r="G23" s="16">
        <f t="shared" si="3"/>
        <v>100.00239999999999</v>
      </c>
      <c r="H23" s="16">
        <f t="shared" si="4"/>
        <v>3.9999999999906777E-4</v>
      </c>
      <c r="I23" s="4"/>
      <c r="J23" s="25"/>
      <c r="K23" s="27" ph="1"/>
      <c r="L23" s="29"/>
      <c r="M23" s="8"/>
    </row>
    <row r="24" spans="1:13" ht="19.5" customHeight="1">
      <c r="A24" s="2">
        <v>17</v>
      </c>
      <c r="B24" s="16">
        <v>100.00239999999999</v>
      </c>
      <c r="C24" s="16">
        <v>100.0025</v>
      </c>
      <c r="D24" s="16">
        <v>100.00279999999999</v>
      </c>
      <c r="E24" s="16">
        <v>100.0022</v>
      </c>
      <c r="F24" s="16">
        <v>100.00239999999999</v>
      </c>
      <c r="G24" s="16">
        <f t="shared" si="3"/>
        <v>100.00246</v>
      </c>
      <c r="H24" s="16">
        <f t="shared" si="4"/>
        <v>5.9999999999149622E-4</v>
      </c>
      <c r="I24" s="4"/>
      <c r="J24" s="25" t="s">
        <v>12</v>
      </c>
      <c r="K24" s="26" t="s" ph="1">
        <v>11</v>
      </c>
      <c r="L24" s="28" t="s">
        <v>25</v>
      </c>
      <c r="M24" s="8"/>
    </row>
    <row r="25" spans="1:13" ht="19.5" customHeight="1">
      <c r="A25" s="2">
        <v>18</v>
      </c>
      <c r="B25" s="16">
        <v>100.00239999999999</v>
      </c>
      <c r="C25" s="16">
        <v>100.00239999999999</v>
      </c>
      <c r="D25" s="16">
        <v>100.0029</v>
      </c>
      <c r="E25" s="16">
        <v>100.00230000000001</v>
      </c>
      <c r="F25" s="16">
        <v>100.00230000000001</v>
      </c>
      <c r="G25" s="16">
        <f t="shared" si="3"/>
        <v>100.00246</v>
      </c>
      <c r="H25" s="16">
        <f t="shared" si="4"/>
        <v>5.9999999999149622E-4</v>
      </c>
      <c r="I25" s="4"/>
      <c r="J25" s="25"/>
      <c r="K25" s="27" ph="1"/>
      <c r="L25" s="29"/>
      <c r="M25" s="8"/>
    </row>
    <row r="26" spans="1:13" ht="19.5" customHeight="1">
      <c r="A26" s="2">
        <v>19</v>
      </c>
      <c r="B26" s="16">
        <v>100.00239999999999</v>
      </c>
      <c r="C26" s="16">
        <v>100.0026</v>
      </c>
      <c r="D26" s="16">
        <v>100.00239999999999</v>
      </c>
      <c r="E26" s="16">
        <v>100.00239999999999</v>
      </c>
      <c r="F26" s="16">
        <v>100.00230000000001</v>
      </c>
      <c r="G26" s="16">
        <f t="shared" si="3"/>
        <v>100.00241999999999</v>
      </c>
      <c r="H26" s="16">
        <f t="shared" si="4"/>
        <v>2.9999999999574811E-4</v>
      </c>
      <c r="I26" s="4"/>
      <c r="J26" s="23" t="s">
        <v>22</v>
      </c>
      <c r="K26" s="23"/>
      <c r="L26" s="24">
        <v>0.57699999999999996</v>
      </c>
      <c r="M26" s="6"/>
    </row>
    <row r="27" spans="1:13" ht="19.5" customHeight="1">
      <c r="A27" s="2">
        <v>20</v>
      </c>
      <c r="B27" s="16">
        <v>100.00239999999999</v>
      </c>
      <c r="C27" s="16">
        <v>100.0026</v>
      </c>
      <c r="D27" s="16">
        <v>100.0026</v>
      </c>
      <c r="E27" s="16">
        <v>100.00239999999999</v>
      </c>
      <c r="F27" s="16">
        <v>100.00239999999999</v>
      </c>
      <c r="G27" s="16">
        <f t="shared" si="3"/>
        <v>100.00247999999999</v>
      </c>
      <c r="H27" s="16">
        <f t="shared" si="4"/>
        <v>2.0000000000663931E-4</v>
      </c>
      <c r="I27" s="4"/>
      <c r="J27" s="23"/>
      <c r="K27" s="23"/>
      <c r="L27" s="24"/>
      <c r="M27" s="6"/>
    </row>
    <row r="28" spans="1:13" ht="19.5" customHeight="1">
      <c r="A28" s="2">
        <v>21</v>
      </c>
      <c r="B28" s="16">
        <v>100.00230000000001</v>
      </c>
      <c r="C28" s="16">
        <v>100.00230000000001</v>
      </c>
      <c r="D28" s="16">
        <v>100.00279999999999</v>
      </c>
      <c r="E28" s="16">
        <v>100.0029</v>
      </c>
      <c r="F28" s="16">
        <v>100.00239999999999</v>
      </c>
      <c r="G28" s="16">
        <f t="shared" si="3"/>
        <v>100.00254</v>
      </c>
      <c r="H28" s="16">
        <f t="shared" si="4"/>
        <v>5.9999999999149622E-4</v>
      </c>
      <c r="I28" s="4"/>
      <c r="J28" s="23" t="s">
        <v>24</v>
      </c>
      <c r="K28" s="23"/>
      <c r="L28" s="24">
        <v>0</v>
      </c>
      <c r="M28" s="6"/>
    </row>
    <row r="29" spans="1:13" ht="19.5" customHeight="1">
      <c r="A29" s="2">
        <v>22</v>
      </c>
      <c r="B29" s="16">
        <v>100.00230000000001</v>
      </c>
      <c r="C29" s="16">
        <v>100.00239999999999</v>
      </c>
      <c r="D29" s="16">
        <v>100.0022</v>
      </c>
      <c r="E29" s="16">
        <v>100.00239999999999</v>
      </c>
      <c r="F29" s="16">
        <v>100.00239999999999</v>
      </c>
      <c r="G29" s="16">
        <f t="shared" si="3"/>
        <v>100.00234</v>
      </c>
      <c r="H29" s="16">
        <f t="shared" si="4"/>
        <v>1.9999999999242846E-4</v>
      </c>
      <c r="I29" s="4"/>
      <c r="J29" s="23"/>
      <c r="K29" s="23"/>
      <c r="L29" s="24"/>
      <c r="M29" s="6"/>
    </row>
    <row r="30" spans="1:13" ht="19.5" customHeight="1">
      <c r="A30" s="2">
        <v>23</v>
      </c>
      <c r="B30" s="16">
        <v>100.0025</v>
      </c>
      <c r="C30" s="16">
        <v>100.0026</v>
      </c>
      <c r="D30" s="16">
        <v>100.0026</v>
      </c>
      <c r="E30" s="16">
        <v>100.0025</v>
      </c>
      <c r="F30" s="16">
        <v>100.00239999999999</v>
      </c>
      <c r="G30" s="16">
        <f t="shared" si="3"/>
        <v>100.00252</v>
      </c>
      <c r="H30" s="16">
        <f t="shared" si="4"/>
        <v>2.0000000000663931E-4</v>
      </c>
      <c r="I30" s="4" ph="1"/>
      <c r="J30" s="23" t="s">
        <v>23</v>
      </c>
      <c r="K30" s="23"/>
      <c r="L30" s="24">
        <v>2.1150000000000002</v>
      </c>
      <c r="M30" s="6"/>
    </row>
    <row r="31" spans="1:13" ht="19.5" customHeight="1">
      <c r="A31" s="2">
        <v>24</v>
      </c>
      <c r="B31" s="16">
        <v>100.0026</v>
      </c>
      <c r="C31" s="16">
        <v>100.00239999999999</v>
      </c>
      <c r="D31" s="16">
        <v>100.0026</v>
      </c>
      <c r="E31" s="16">
        <v>100.0026</v>
      </c>
      <c r="F31" s="16">
        <v>100.00239999999999</v>
      </c>
      <c r="G31" s="16">
        <f t="shared" si="3"/>
        <v>100.00252</v>
      </c>
      <c r="H31" s="16">
        <f t="shared" si="4"/>
        <v>2.0000000000663931E-4</v>
      </c>
      <c r="I31" s="4"/>
      <c r="J31" s="23"/>
      <c r="K31" s="23"/>
      <c r="L31" s="24"/>
      <c r="M31" s="6"/>
    </row>
    <row r="32" spans="1:13" ht="19.5" customHeight="1">
      <c r="A32" s="2">
        <v>25</v>
      </c>
      <c r="B32" s="16">
        <v>100.00239999999999</v>
      </c>
      <c r="C32" s="16">
        <v>100.0025</v>
      </c>
      <c r="D32" s="16">
        <v>100.0026</v>
      </c>
      <c r="E32" s="16">
        <v>100.0026</v>
      </c>
      <c r="F32" s="16">
        <v>100.0025</v>
      </c>
      <c r="G32" s="16">
        <f t="shared" si="3"/>
        <v>100.00251999999999</v>
      </c>
      <c r="H32" s="16">
        <f t="shared" si="4"/>
        <v>2.0000000000663931E-4</v>
      </c>
      <c r="I32" s="4"/>
      <c r="J32" s="4"/>
      <c r="K32" s="4"/>
    </row>
    <row r="33" spans="1:39" ht="19.5" customHeight="1">
      <c r="A33" s="1"/>
      <c r="E33" s="1"/>
    </row>
    <row r="34" spans="1:39" ht="19.5" customHeight="1">
      <c r="A34" s="22" t="s">
        <v>42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 t="s">
        <v>41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</row>
    <row r="35" spans="1:39" ht="19.5" customHeight="1">
      <c r="A35" s="1"/>
      <c r="B35" s="1"/>
      <c r="E35" s="1"/>
    </row>
    <row r="36" spans="1:39">
      <c r="A36" s="1"/>
      <c r="B36" s="1"/>
      <c r="E36" s="1"/>
    </row>
    <row r="37" spans="1:39">
      <c r="A37" s="1"/>
      <c r="E37" s="1"/>
    </row>
    <row r="38" spans="1:39">
      <c r="A38" s="3"/>
      <c r="E38" s="1"/>
    </row>
    <row r="39" spans="1:39">
      <c r="A39" s="3"/>
      <c r="E39" s="1"/>
    </row>
    <row r="40" spans="1:39">
      <c r="A40" s="3"/>
      <c r="E40" s="1"/>
    </row>
    <row r="41" spans="1:39">
      <c r="A41" s="3"/>
      <c r="E41" s="1"/>
    </row>
    <row r="42" spans="1:39">
      <c r="A42" s="3"/>
      <c r="E42" s="1"/>
    </row>
    <row r="43" spans="1:39">
      <c r="A43" s="1"/>
      <c r="E43" s="1"/>
    </row>
    <row r="44" spans="1:39">
      <c r="A44" s="3"/>
      <c r="E44" s="1"/>
    </row>
    <row r="45" spans="1:39">
      <c r="A45" s="1"/>
      <c r="E45" s="1"/>
    </row>
    <row r="46" spans="1:39">
      <c r="A46" s="1"/>
      <c r="E46" s="1"/>
    </row>
    <row r="47" spans="1:39">
      <c r="A47" s="3"/>
      <c r="E47" s="1"/>
    </row>
    <row r="48" spans="1:39">
      <c r="A48" s="3"/>
      <c r="E48" s="1"/>
    </row>
    <row r="49" spans="1:5">
      <c r="A49" s="1"/>
      <c r="E49" s="1"/>
    </row>
  </sheetData>
  <mergeCells count="44">
    <mergeCell ref="A1:M2"/>
    <mergeCell ref="N1:AM2"/>
    <mergeCell ref="A6:A7"/>
    <mergeCell ref="B6:F6"/>
    <mergeCell ref="G6:G7"/>
    <mergeCell ref="H6:H7"/>
    <mergeCell ref="J8:J9"/>
    <mergeCell ref="K8:K9"/>
    <mergeCell ref="L8:L9"/>
    <mergeCell ref="J10:J11"/>
    <mergeCell ref="K10:K11"/>
    <mergeCell ref="L10:L11"/>
    <mergeCell ref="J12:J13"/>
    <mergeCell ref="K12:K13"/>
    <mergeCell ref="L12:L13"/>
    <mergeCell ref="J14:J15"/>
    <mergeCell ref="K14:K15"/>
    <mergeCell ref="L14:L15"/>
    <mergeCell ref="J16:J17"/>
    <mergeCell ref="K16:K17"/>
    <mergeCell ref="L16:L17"/>
    <mergeCell ref="J18:J19"/>
    <mergeCell ref="K18:K19"/>
    <mergeCell ref="L18:L19"/>
    <mergeCell ref="J20:J21"/>
    <mergeCell ref="K20:K21"/>
    <mergeCell ref="L20:L21"/>
    <mergeCell ref="J22:J23"/>
    <mergeCell ref="K22:K23"/>
    <mergeCell ref="L22:L23"/>
    <mergeCell ref="J24:J25"/>
    <mergeCell ref="K24:K25"/>
    <mergeCell ref="L24:L25"/>
    <mergeCell ref="J26:J27"/>
    <mergeCell ref="K26:K27"/>
    <mergeCell ref="L26:L27"/>
    <mergeCell ref="A34:M34"/>
    <mergeCell ref="N34:AM34"/>
    <mergeCell ref="J28:J29"/>
    <mergeCell ref="K28:K29"/>
    <mergeCell ref="L28:L29"/>
    <mergeCell ref="J30:J31"/>
    <mergeCell ref="K30:K31"/>
    <mergeCell ref="L30:L31"/>
  </mergeCells>
  <phoneticPr fontId="13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  <colBreaks count="1" manualBreakCount="1">
    <brk id="13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测量过程监视0度 (2021年5月)</vt:lpstr>
      <vt:lpstr>Sheet1</vt:lpstr>
      <vt:lpstr>Sheet2</vt:lpstr>
      <vt:lpstr>'测量过程监视0度 (2021年5月)'!Print_Area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2018-04-18T08:52:35Z</cp:lastPrinted>
  <dcterms:created xsi:type="dcterms:W3CDTF">1996-12-17T01:32:42Z</dcterms:created>
  <dcterms:modified xsi:type="dcterms:W3CDTF">2021-05-24T08:00:01Z</dcterms:modified>
</cp:coreProperties>
</file>