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ml.chartshapes+xml"/>
  <Override PartName="/xl/drawings/drawing4.xml" ContentType="application/vnd.openxmlformats-officedocument.drawingml.chartshap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2465" activeTab="1"/>
  </bookViews>
  <sheets>
    <sheet name="1A" sheetId="16" r:id="rId1"/>
    <sheet name="控制图" sheetId="18" r:id="rId2"/>
    <sheet name="Sheet1" sheetId="19" r:id="rId3"/>
  </sheets>
  <definedNames>
    <definedName name="_xlnm.Print_Titles" localSheetId="0">'1A'!$2:$2</definedName>
    <definedName name="_xlnm.Print_Area" localSheetId="1">控制图!#REF!</definedName>
  </definedNames>
  <calcPr calcId="144525"/>
</workbook>
</file>

<file path=xl/sharedStrings.xml><?xml version="1.0" encoding="utf-8"?>
<sst xmlns="http://schemas.openxmlformats.org/spreadsheetml/2006/main" count="65" uniqueCount="54">
  <si>
    <t>附录D</t>
  </si>
  <si>
    <t>封隔器中心管硬度测量过程监视统计记录表</t>
  </si>
  <si>
    <t xml:space="preserve">测量过程名称：封隔器中心管硬度检测 </t>
  </si>
  <si>
    <r>
      <t>被测参数：布氏硬度</t>
    </r>
    <r>
      <rPr>
        <sz val="12"/>
        <rFont val="Times New Roman"/>
        <charset val="134"/>
      </rPr>
      <t xml:space="preserve">         </t>
    </r>
    <r>
      <rPr>
        <sz val="12"/>
        <rFont val="宋体"/>
        <charset val="134"/>
      </rPr>
      <t>测量范围：</t>
    </r>
    <r>
      <rPr>
        <sz val="12"/>
        <rFont val="Times New Roman"/>
        <charset val="134"/>
      </rPr>
      <t xml:space="preserve">(240-260)HBW     </t>
    </r>
    <r>
      <rPr>
        <sz val="12"/>
        <rFont val="宋体"/>
        <charset val="134"/>
      </rPr>
      <t>允差范围：</t>
    </r>
    <r>
      <rPr>
        <sz val="12"/>
        <rFont val="Arial"/>
        <charset val="134"/>
      </rPr>
      <t>±</t>
    </r>
    <r>
      <rPr>
        <sz val="12"/>
        <rFont val="宋体"/>
        <charset val="134"/>
      </rPr>
      <t>10</t>
    </r>
    <r>
      <rPr>
        <sz val="12"/>
        <rFont val="Times New Roman"/>
        <charset val="134"/>
      </rPr>
      <t>HBW</t>
    </r>
  </si>
  <si>
    <t xml:space="preserve">测量仪器： HB-3000C布氏硬度计      测量范围：（8～650）HBW   </t>
  </si>
  <si>
    <r>
      <rPr>
        <sz val="12"/>
        <rFont val="宋体"/>
        <charset val="134"/>
      </rPr>
      <t>监视方法：统计技术</t>
    </r>
    <r>
      <rPr>
        <sz val="10"/>
        <rFont val="Times New Roman"/>
        <charset val="134"/>
      </rPr>
      <t xml:space="preserve">         </t>
    </r>
  </si>
  <si>
    <t xml:space="preserve">核查标准：标准硬度块 </t>
  </si>
  <si>
    <t>246HB</t>
  </si>
  <si>
    <t>序号</t>
  </si>
  <si>
    <t>核查</t>
  </si>
  <si>
    <t>观察记录（HBW）</t>
  </si>
  <si>
    <t>R</t>
  </si>
  <si>
    <t>日期</t>
  </si>
  <si>
    <r>
      <rPr>
        <sz val="12"/>
        <rFont val="Times New Roman"/>
        <charset val="134"/>
      </rPr>
      <t>X</t>
    </r>
    <r>
      <rPr>
        <vertAlign val="subscript"/>
        <sz val="10"/>
        <rFont val="Arial"/>
        <charset val="134"/>
      </rPr>
      <t>1</t>
    </r>
  </si>
  <si>
    <r>
      <rPr>
        <sz val="12"/>
        <rFont val="Times New Roman"/>
        <charset val="134"/>
      </rPr>
      <t>X</t>
    </r>
    <r>
      <rPr>
        <vertAlign val="subscript"/>
        <sz val="10"/>
        <rFont val="Arial"/>
        <charset val="134"/>
      </rPr>
      <t>2</t>
    </r>
  </si>
  <si>
    <r>
      <rPr>
        <sz val="12"/>
        <rFont val="Times New Roman"/>
        <charset val="134"/>
      </rPr>
      <t>X</t>
    </r>
    <r>
      <rPr>
        <vertAlign val="subscript"/>
        <sz val="10"/>
        <rFont val="Arial"/>
        <charset val="134"/>
      </rPr>
      <t>3</t>
    </r>
  </si>
  <si>
    <r>
      <rPr>
        <sz val="12"/>
        <rFont val="Times New Roman"/>
        <charset val="134"/>
      </rPr>
      <t>X</t>
    </r>
    <r>
      <rPr>
        <vertAlign val="subscript"/>
        <sz val="10"/>
        <rFont val="Arial"/>
        <charset val="134"/>
      </rPr>
      <t>4</t>
    </r>
  </si>
  <si>
    <r>
      <rPr>
        <sz val="12"/>
        <rFont val="Times New Roman"/>
        <charset val="134"/>
      </rPr>
      <t>X</t>
    </r>
    <r>
      <rPr>
        <vertAlign val="subscript"/>
        <sz val="10"/>
        <rFont val="Arial"/>
        <charset val="134"/>
      </rPr>
      <t>5</t>
    </r>
  </si>
  <si>
    <t>2020.1.17</t>
  </si>
  <si>
    <t>2020.3.10</t>
  </si>
  <si>
    <t>2020.3.18</t>
  </si>
  <si>
    <t>2020.3.29</t>
  </si>
  <si>
    <t>2020.4.07</t>
  </si>
  <si>
    <t>2020.4.18</t>
  </si>
  <si>
    <t>2020.4.29</t>
  </si>
  <si>
    <t>2020.5.08</t>
  </si>
  <si>
    <t>2020.5.19</t>
  </si>
  <si>
    <t>2020.5.30</t>
  </si>
  <si>
    <t>2020.6.8</t>
  </si>
  <si>
    <t>2020.6.12</t>
  </si>
  <si>
    <t>查表得:</t>
  </si>
  <si>
    <r>
      <rPr>
        <sz val="12"/>
        <rFont val="宋体"/>
        <charset val="134"/>
      </rPr>
      <t>A</t>
    </r>
    <r>
      <rPr>
        <vertAlign val="subscript"/>
        <sz val="10"/>
        <rFont val="Arial"/>
        <charset val="134"/>
      </rPr>
      <t>2=</t>
    </r>
  </si>
  <si>
    <r>
      <rPr>
        <sz val="12"/>
        <rFont val="宋体"/>
        <charset val="134"/>
      </rPr>
      <t>D</t>
    </r>
    <r>
      <rPr>
        <vertAlign val="subscript"/>
        <sz val="10"/>
        <rFont val="Arial"/>
        <charset val="134"/>
      </rPr>
      <t>4=</t>
    </r>
  </si>
  <si>
    <r>
      <rPr>
        <sz val="12"/>
        <rFont val="宋体"/>
        <charset val="134"/>
      </rPr>
      <t>D</t>
    </r>
    <r>
      <rPr>
        <vertAlign val="subscript"/>
        <sz val="10"/>
        <rFont val="Arial"/>
        <charset val="134"/>
      </rPr>
      <t>3=</t>
    </r>
  </si>
  <si>
    <t>控制图计算：</t>
  </si>
  <si>
    <r>
      <rPr>
        <sz val="12"/>
        <rFont val="宋体"/>
        <charset val="134"/>
      </rPr>
      <t>中心线</t>
    </r>
    <r>
      <rPr>
        <sz val="10"/>
        <rFont val="Times New Roman"/>
        <charset val="134"/>
      </rPr>
      <t xml:space="preserve"> </t>
    </r>
  </si>
  <si>
    <t xml:space="preserve">  CL=</t>
  </si>
  <si>
    <t>HBW</t>
  </si>
  <si>
    <t>上控制线</t>
  </si>
  <si>
    <t>UCL=</t>
  </si>
  <si>
    <t>下控制线</t>
  </si>
  <si>
    <t>LCL=</t>
  </si>
  <si>
    <t>中心线</t>
  </si>
  <si>
    <t>CL=</t>
  </si>
  <si>
    <t xml:space="preserve">  监视结果评价：</t>
  </si>
  <si>
    <t xml:space="preserve">    均值、极差控制图状态正常，封隔器中心管硬度的测量过程中未出现非正常变异，能满足生产工艺要求。</t>
  </si>
  <si>
    <t xml:space="preserve">      核查人员： 李红军                               2020.5.17</t>
  </si>
  <si>
    <t>附录E  封隔器中心管硬度测量过程控制图</t>
  </si>
  <si>
    <t>UCL=252.3</t>
  </si>
  <si>
    <t xml:space="preserve">  CL=249.2</t>
  </si>
  <si>
    <t>LCL=246.2</t>
  </si>
  <si>
    <t>UCL=11.4</t>
  </si>
  <si>
    <t xml:space="preserve">  CL=5.4</t>
  </si>
  <si>
    <t>LCL=0</t>
  </si>
</sst>
</file>

<file path=xl/styles.xml><?xml version="1.0" encoding="utf-8"?>
<styleSheet xmlns="http://schemas.openxmlformats.org/spreadsheetml/2006/main">
  <numFmts count="10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.00_ "/>
    <numFmt numFmtId="177" formatCode="0.00_);[Red]\(0.00\)"/>
    <numFmt numFmtId="178" formatCode="0.0_ "/>
    <numFmt numFmtId="179" formatCode="0.0000_ "/>
    <numFmt numFmtId="180" formatCode="0_);[Red]\(0\)"/>
    <numFmt numFmtId="181" formatCode="0.0_);[Red]\(0.0\)"/>
  </numFmts>
  <fonts count="36">
    <font>
      <sz val="12"/>
      <name val="宋体"/>
      <charset val="134"/>
    </font>
    <font>
      <b/>
      <sz val="18"/>
      <name val="宋体"/>
      <charset val="134"/>
    </font>
    <font>
      <b/>
      <sz val="14"/>
      <name val="宋体"/>
      <charset val="134"/>
    </font>
    <font>
      <sz val="14"/>
      <name val="Times New Roman"/>
      <charset val="134"/>
    </font>
    <font>
      <b/>
      <sz val="16"/>
      <name val="宋体"/>
      <charset val="134"/>
    </font>
    <font>
      <b/>
      <sz val="18"/>
      <name val="Times New Roman"/>
      <charset val="134"/>
    </font>
    <font>
      <sz val="18"/>
      <name val="Times New Roman"/>
      <charset val="134"/>
    </font>
    <font>
      <sz val="10"/>
      <name val="Times New Roman"/>
      <charset val="134"/>
    </font>
    <font>
      <sz val="12"/>
      <name val="Times New Roman"/>
      <charset val="134"/>
    </font>
    <font>
      <sz val="11"/>
      <name val="宋体"/>
      <charset val="134"/>
    </font>
    <font>
      <sz val="9"/>
      <name val="Times New Roman"/>
      <charset val="134"/>
    </font>
    <font>
      <sz val="14"/>
      <name val="宋体"/>
      <charset val="134"/>
    </font>
    <font>
      <sz val="10.5"/>
      <name val="Times New Roman"/>
      <charset val="134"/>
    </font>
    <font>
      <i/>
      <sz val="16"/>
      <name val="Times New Roman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Arial"/>
      <charset val="134"/>
    </font>
    <font>
      <vertAlign val="subscript"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19" fillId="0" borderId="0" applyFont="0" applyFill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29" fillId="21" borderId="13" applyNumberFormat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9" fillId="12" borderId="12" applyNumberFormat="0" applyFont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24" fillId="15" borderId="14" applyNumberFormat="0" applyAlignment="0" applyProtection="0">
      <alignment vertical="center"/>
    </xf>
    <xf numFmtId="0" fontId="23" fillId="15" borderId="13" applyNumberFormat="0" applyAlignment="0" applyProtection="0">
      <alignment vertical="center"/>
    </xf>
    <xf numFmtId="0" fontId="28" fillId="18" borderId="16" applyNumberFormat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</cellStyleXfs>
  <cellXfs count="65">
    <xf numFmtId="0" fontId="0" fillId="0" borderId="0" xfId="0" applyNumberFormat="1" applyFont="1" applyFill="1" applyBorder="1" applyAlignment="1" applyProtection="1"/>
    <xf numFmtId="0" fontId="1" fillId="0" borderId="0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>
      <alignment horizontal="left" vertical="center"/>
    </xf>
    <xf numFmtId="0" fontId="3" fillId="0" borderId="0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horizontal="left"/>
    </xf>
    <xf numFmtId="0" fontId="0" fillId="0" borderId="0" xfId="0" applyNumberFormat="1" applyFont="1" applyFill="1" applyBorder="1" applyAlignment="1" applyProtection="1">
      <alignment horizontal="left"/>
    </xf>
    <xf numFmtId="0" fontId="4" fillId="0" borderId="0" xfId="0" applyNumberFormat="1" applyFont="1" applyFill="1" applyBorder="1" applyAlignment="1" applyProtection="1">
      <alignment horizontal="justify" vertical="center"/>
    </xf>
    <xf numFmtId="0" fontId="5" fillId="0" borderId="0" xfId="0" applyNumberFormat="1" applyFont="1" applyFill="1" applyBorder="1" applyAlignment="1" applyProtection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7" fillId="0" borderId="0" xfId="0" applyNumberFormat="1" applyFont="1" applyFill="1" applyBorder="1" applyAlignment="1" applyProtection="1">
      <alignment horizontal="center"/>
    </xf>
    <xf numFmtId="0" fontId="8" fillId="0" borderId="0" xfId="0" applyNumberFormat="1" applyFont="1" applyFill="1" applyBorder="1" applyAlignment="1" applyProtection="1">
      <alignment horizontal="center"/>
    </xf>
    <xf numFmtId="0" fontId="0" fillId="0" borderId="0" xfId="0" applyNumberFormat="1" applyFont="1" applyFill="1" applyBorder="1" applyAlignment="1" applyProtection="1">
      <alignment horizontal="left" indent="1"/>
    </xf>
    <xf numFmtId="0" fontId="0" fillId="0" borderId="0" xfId="0" applyNumberFormat="1" applyFont="1" applyFill="1" applyBorder="1" applyAlignment="1" applyProtection="1">
      <alignment horizontal="left" vertical="center" indent="1"/>
    </xf>
    <xf numFmtId="0" fontId="9" fillId="0" borderId="0" xfId="0" applyNumberFormat="1" applyFont="1" applyFill="1" applyBorder="1" applyAlignment="1" applyProtection="1">
      <alignment horizontal="left" vertical="center" indent="1"/>
    </xf>
    <xf numFmtId="0" fontId="0" fillId="0" borderId="1" xfId="0" applyNumberFormat="1" applyFont="1" applyFill="1" applyBorder="1" applyAlignment="1" applyProtection="1">
      <alignment horizontal="center" vertical="center" wrapText="1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0" fontId="10" fillId="0" borderId="1" xfId="0" applyNumberFormat="1" applyFont="1" applyFill="1" applyBorder="1" applyAlignment="1" applyProtection="1">
      <alignment horizontal="center" vertical="center" wrapText="1"/>
    </xf>
    <xf numFmtId="0" fontId="0" fillId="0" borderId="3" xfId="0" applyNumberFormat="1" applyFont="1" applyFill="1" applyBorder="1" applyAlignment="1" applyProtection="1">
      <alignment horizontal="center" vertical="center" wrapText="1"/>
    </xf>
    <xf numFmtId="0" fontId="0" fillId="0" borderId="2" xfId="0" applyNumberFormat="1" applyFont="1" applyFill="1" applyBorder="1" applyAlignment="1" applyProtection="1">
      <alignment horizontal="center" vertical="top" wrapText="1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10" fillId="0" borderId="3" xfId="0" applyNumberFormat="1" applyFont="1" applyFill="1" applyBorder="1" applyAlignment="1" applyProtection="1">
      <alignment horizontal="center" vertical="center" wrapText="1"/>
    </xf>
    <xf numFmtId="0" fontId="8" fillId="0" borderId="2" xfId="0" applyNumberFormat="1" applyFont="1" applyFill="1" applyBorder="1" applyAlignment="1" applyProtection="1">
      <alignment horizontal="center" vertical="center" wrapText="1"/>
    </xf>
    <xf numFmtId="0" fontId="8" fillId="0" borderId="4" xfId="0" applyNumberFormat="1" applyFont="1" applyFill="1" applyBorder="1" applyAlignment="1" applyProtection="1">
      <alignment horizontal="center" vertical="center" wrapText="1"/>
    </xf>
    <xf numFmtId="1" fontId="8" fillId="0" borderId="2" xfId="0" applyNumberFormat="1" applyFont="1" applyFill="1" applyBorder="1" applyAlignment="1" applyProtection="1">
      <alignment horizontal="center" vertical="center" wrapText="1"/>
    </xf>
    <xf numFmtId="178" fontId="8" fillId="0" borderId="5" xfId="0" applyNumberFormat="1" applyFont="1" applyFill="1" applyBorder="1" applyAlignment="1" applyProtection="1">
      <alignment horizontal="center" vertical="center" wrapText="1"/>
    </xf>
    <xf numFmtId="0" fontId="8" fillId="0" borderId="2" xfId="0" applyNumberFormat="1" applyFont="1" applyFill="1" applyBorder="1" applyAlignment="1" applyProtection="1">
      <alignment horizontal="center" vertical="top" wrapText="1"/>
    </xf>
    <xf numFmtId="0" fontId="8" fillId="0" borderId="4" xfId="0" applyNumberFormat="1" applyFont="1" applyFill="1" applyBorder="1" applyAlignment="1" applyProtection="1">
      <alignment horizontal="center" vertical="top" wrapText="1"/>
    </xf>
    <xf numFmtId="178" fontId="8" fillId="0" borderId="5" xfId="0" applyNumberFormat="1" applyFont="1" applyFill="1" applyBorder="1" applyAlignment="1" applyProtection="1">
      <alignment horizontal="center" wrapText="1"/>
    </xf>
    <xf numFmtId="0" fontId="0" fillId="0" borderId="6" xfId="0" applyNumberFormat="1" applyFont="1" applyFill="1" applyBorder="1" applyAlignment="1" applyProtection="1"/>
    <xf numFmtId="176" fontId="0" fillId="0" borderId="7" xfId="0" applyNumberFormat="1" applyFont="1" applyFill="1" applyBorder="1" applyAlignment="1" applyProtection="1">
      <alignment vertical="center"/>
    </xf>
    <xf numFmtId="0" fontId="0" fillId="0" borderId="0" xfId="0" applyNumberFormat="1" applyFont="1" applyFill="1" applyBorder="1" applyAlignment="1" applyProtection="1">
      <alignment vertical="center"/>
    </xf>
    <xf numFmtId="176" fontId="0" fillId="0" borderId="0" xfId="0" applyNumberFormat="1" applyFont="1" applyFill="1" applyBorder="1" applyAlignment="1" applyProtection="1">
      <alignment vertical="center"/>
    </xf>
    <xf numFmtId="0" fontId="0" fillId="0" borderId="7" xfId="0" applyNumberFormat="1" applyFont="1" applyFill="1" applyBorder="1" applyAlignment="1" applyProtection="1"/>
    <xf numFmtId="0" fontId="0" fillId="0" borderId="4" xfId="0" applyNumberFormat="1" applyFont="1" applyFill="1" applyBorder="1" applyAlignment="1" applyProtection="1">
      <alignment horizontal="center" vertical="center"/>
    </xf>
    <xf numFmtId="0" fontId="0" fillId="0" borderId="8" xfId="0" applyNumberFormat="1" applyFont="1" applyFill="1" applyBorder="1" applyAlignment="1" applyProtection="1">
      <alignment horizontal="center" vertical="center"/>
    </xf>
    <xf numFmtId="0" fontId="0" fillId="0" borderId="8" xfId="0" applyNumberFormat="1" applyFont="1" applyFill="1" applyBorder="1" applyAlignment="1" applyProtection="1">
      <alignment horizontal="right" vertical="center"/>
    </xf>
    <xf numFmtId="0" fontId="0" fillId="0" borderId="8" xfId="0" applyNumberFormat="1" applyFont="1" applyFill="1" applyBorder="1" applyAlignment="1" applyProtection="1">
      <alignment horizontal="left" vertical="center"/>
    </xf>
    <xf numFmtId="0" fontId="3" fillId="0" borderId="0" xfId="0" applyNumberFormat="1" applyFont="1" applyFill="1" applyBorder="1" applyAlignment="1" applyProtection="1"/>
    <xf numFmtId="0" fontId="11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>
      <alignment horizontal="center"/>
    </xf>
    <xf numFmtId="0" fontId="0" fillId="0" borderId="0" xfId="0" applyNumberFormat="1" applyFont="1" applyFill="1" applyBorder="1" applyAlignment="1" applyProtection="1">
      <alignment horizontal="right" vertical="center"/>
    </xf>
    <xf numFmtId="0" fontId="0" fillId="0" borderId="0" xfId="0" applyNumberFormat="1" applyFont="1" applyFill="1" applyBorder="1" applyAlignment="1" applyProtection="1">
      <alignment horizontal="center" vertical="center"/>
    </xf>
    <xf numFmtId="178" fontId="0" fillId="0" borderId="0" xfId="0" applyNumberFormat="1" applyFont="1" applyFill="1" applyBorder="1" applyAlignment="1" applyProtection="1">
      <alignment horizontal="left" vertical="center"/>
    </xf>
    <xf numFmtId="0" fontId="12" fillId="0" borderId="0" xfId="0" applyNumberFormat="1" applyFont="1" applyFill="1" applyBorder="1" applyAlignment="1" applyProtection="1"/>
    <xf numFmtId="0" fontId="8" fillId="0" borderId="0" xfId="0" applyNumberFormat="1" applyFont="1" applyFill="1" applyBorder="1" applyAlignment="1" applyProtection="1">
      <alignment vertical="center"/>
    </xf>
    <xf numFmtId="0" fontId="8" fillId="0" borderId="0" xfId="0" applyNumberFormat="1" applyFont="1" applyFill="1" applyBorder="1" applyAlignment="1" applyProtection="1">
      <alignment horizontal="left" vertical="center"/>
    </xf>
    <xf numFmtId="179" fontId="8" fillId="0" borderId="0" xfId="0" applyNumberFormat="1" applyFont="1" applyFill="1" applyBorder="1" applyAlignment="1" applyProtection="1">
      <alignment vertical="center"/>
    </xf>
    <xf numFmtId="0" fontId="3" fillId="0" borderId="0" xfId="0" applyNumberFormat="1" applyFont="1" applyFill="1" applyBorder="1" applyAlignment="1" applyProtection="1">
      <alignment horizontal="right"/>
    </xf>
    <xf numFmtId="0" fontId="11" fillId="0" borderId="0" xfId="0" applyNumberFormat="1" applyFont="1" applyFill="1" applyBorder="1" applyAlignment="1" applyProtection="1"/>
    <xf numFmtId="177" fontId="0" fillId="0" borderId="0" xfId="0" applyNumberFormat="1" applyFont="1" applyFill="1" applyBorder="1" applyAlignment="1" applyProtection="1">
      <alignment horizontal="left" vertical="center"/>
    </xf>
    <xf numFmtId="0" fontId="11" fillId="0" borderId="0" xfId="0" applyNumberFormat="1" applyFont="1" applyFill="1" applyBorder="1" applyAlignment="1" applyProtection="1">
      <alignment horizontal="right" vertical="center"/>
    </xf>
    <xf numFmtId="181" fontId="0" fillId="0" borderId="0" xfId="0" applyNumberFormat="1" applyFont="1" applyFill="1" applyBorder="1" applyAlignment="1" applyProtection="1">
      <alignment horizontal="left" vertical="center"/>
    </xf>
    <xf numFmtId="179" fontId="0" fillId="0" borderId="0" xfId="0" applyNumberFormat="1" applyFont="1" applyFill="1" applyBorder="1" applyAlignment="1" applyProtection="1">
      <alignment vertical="center"/>
    </xf>
    <xf numFmtId="180" fontId="0" fillId="0" borderId="0" xfId="0" applyNumberFormat="1" applyFont="1" applyFill="1" applyBorder="1" applyAlignment="1" applyProtection="1">
      <alignment horizontal="left" vertical="center"/>
    </xf>
    <xf numFmtId="0" fontId="0" fillId="0" borderId="0" xfId="0" applyNumberFormat="1" applyFont="1" applyFill="1" applyBorder="1" applyAlignment="1" applyProtection="1">
      <alignment horizontal="left" vertical="center" wrapText="1"/>
    </xf>
    <xf numFmtId="0" fontId="0" fillId="0" borderId="0" xfId="0" applyNumberFormat="1" applyFont="1" applyFill="1" applyBorder="1" applyAlignment="1" applyProtection="1">
      <alignment horizontal="left" vertical="center"/>
    </xf>
    <xf numFmtId="0" fontId="13" fillId="0" borderId="1" xfId="0" applyNumberFormat="1" applyFont="1" applyFill="1" applyBorder="1" applyAlignment="1" applyProtection="1">
      <alignment horizontal="center" vertical="center" wrapText="1"/>
    </xf>
    <xf numFmtId="0" fontId="13" fillId="0" borderId="3" xfId="0" applyNumberFormat="1" applyFont="1" applyFill="1" applyBorder="1" applyAlignment="1" applyProtection="1">
      <alignment horizontal="center" vertical="center" wrapText="1"/>
    </xf>
    <xf numFmtId="178" fontId="8" fillId="0" borderId="2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ont="1" applyFill="1" applyBorder="1" applyAlignment="1" applyProtection="1">
      <alignment horizontal="justify"/>
    </xf>
    <xf numFmtId="178" fontId="8" fillId="0" borderId="2" xfId="0" applyNumberFormat="1" applyFont="1" applyFill="1" applyBorder="1" applyAlignment="1" applyProtection="1">
      <alignment horizontal="center" wrapText="1"/>
    </xf>
    <xf numFmtId="178" fontId="8" fillId="0" borderId="2" xfId="0" applyNumberFormat="1" applyFont="1" applyFill="1" applyBorder="1" applyAlignment="1" applyProtection="1">
      <alignment horizontal="center" vertical="top" wrapText="1"/>
    </xf>
    <xf numFmtId="0" fontId="0" fillId="0" borderId="9" xfId="0" applyNumberFormat="1" applyFont="1" applyFill="1" applyBorder="1" applyAlignment="1" applyProtection="1"/>
    <xf numFmtId="0" fontId="0" fillId="0" borderId="5" xfId="0" applyNumberFormat="1" applyFont="1" applyFill="1" applyBorder="1" applyAlignment="1" applyProtection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dLbls>
            <c:delete val="1"/>
          </c:dLbls>
          <c:val>
            <c:numRef>
              <c:f>'1A'!$H$10:$H$21</c:f>
              <c:numCache>
                <c:formatCode>0.0_ </c:formatCode>
                <c:ptCount val="12"/>
                <c:pt idx="0">
                  <c:v>250.2</c:v>
                </c:pt>
                <c:pt idx="1">
                  <c:v>247.84</c:v>
                </c:pt>
                <c:pt idx="2">
                  <c:v>249.64</c:v>
                </c:pt>
                <c:pt idx="3">
                  <c:v>249</c:v>
                </c:pt>
                <c:pt idx="4">
                  <c:v>247.68</c:v>
                </c:pt>
                <c:pt idx="5">
                  <c:v>249.24</c:v>
                </c:pt>
                <c:pt idx="6">
                  <c:v>250.2</c:v>
                </c:pt>
                <c:pt idx="7">
                  <c:v>246.92</c:v>
                </c:pt>
                <c:pt idx="8">
                  <c:v>249.64</c:v>
                </c:pt>
                <c:pt idx="9">
                  <c:v>248.64</c:v>
                </c:pt>
                <c:pt idx="10">
                  <c:v>249.24</c:v>
                </c:pt>
                <c:pt idx="11">
                  <c:v>249.8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0"/>
        <c:smooth val="0"/>
        <c:axId val="58569856"/>
        <c:axId val="58571392"/>
      </c:lineChart>
      <c:catAx>
        <c:axId val="58569856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</a:p>
        </c:txPr>
        <c:crossAx val="58571392"/>
        <c:crosses val="autoZero"/>
        <c:auto val="1"/>
        <c:lblAlgn val="ctr"/>
        <c:lblOffset val="100"/>
        <c:noMultiLvlLbl val="0"/>
      </c:catAx>
      <c:valAx>
        <c:axId val="58571392"/>
        <c:scaling>
          <c:orientation val="minMax"/>
          <c:max val="252"/>
        </c:scaling>
        <c:delete val="0"/>
        <c:axPos val="l"/>
        <c:majorGridlines/>
        <c:numFmt formatCode="0.0_ " sourceLinked="1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</a:p>
        </c:txPr>
        <c:crossAx val="58569856"/>
        <c:crosses val="autoZero"/>
        <c:crossBetween val="between"/>
      </c:valAx>
    </c:plotArea>
    <c:legend>
      <c:legendPos val="r"/>
      <c:layout/>
      <c:overlay val="0"/>
      <c:txPr>
        <a:bodyPr rot="0" spcFirstLastPara="0" vertOverflow="ellipsis" vert="horz" wrap="square" anchor="ctr" anchorCtr="1"/>
        <a:lstStyle/>
        <a:p>
          <a:pPr>
            <a:defRPr lang="zh-CN"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dLbls>
            <c:delete val="1"/>
          </c:dLbls>
          <c:val>
            <c:numRef>
              <c:f>'1A'!$I$10:$I$21</c:f>
              <c:numCache>
                <c:formatCode>0.0_ </c:formatCode>
                <c:ptCount val="12"/>
                <c:pt idx="0">
                  <c:v>5</c:v>
                </c:pt>
                <c:pt idx="1">
                  <c:v>3.80000000000001</c:v>
                </c:pt>
                <c:pt idx="2">
                  <c:v>5.80000000000001</c:v>
                </c:pt>
                <c:pt idx="3">
                  <c:v>5</c:v>
                </c:pt>
                <c:pt idx="4">
                  <c:v>3.80000000000001</c:v>
                </c:pt>
                <c:pt idx="5">
                  <c:v>5.80000000000001</c:v>
                </c:pt>
                <c:pt idx="6">
                  <c:v>5</c:v>
                </c:pt>
                <c:pt idx="7">
                  <c:v>1.80000000000001</c:v>
                </c:pt>
                <c:pt idx="8">
                  <c:v>5.80000000000001</c:v>
                </c:pt>
                <c:pt idx="9">
                  <c:v>5.80000000000001</c:v>
                </c:pt>
                <c:pt idx="10">
                  <c:v>5.80000000000001</c:v>
                </c:pt>
                <c:pt idx="11">
                  <c:v>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0"/>
        <c:smooth val="0"/>
        <c:axId val="62081280"/>
        <c:axId val="62119936"/>
      </c:lineChart>
      <c:catAx>
        <c:axId val="62081280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</a:p>
        </c:txPr>
        <c:crossAx val="62119936"/>
        <c:crosses val="autoZero"/>
        <c:auto val="1"/>
        <c:lblAlgn val="ctr"/>
        <c:lblOffset val="100"/>
        <c:noMultiLvlLbl val="0"/>
      </c:catAx>
      <c:valAx>
        <c:axId val="62119936"/>
        <c:scaling>
          <c:orientation val="minMax"/>
          <c:max val="11"/>
        </c:scaling>
        <c:delete val="0"/>
        <c:axPos val="l"/>
        <c:majorGridlines/>
        <c:numFmt formatCode="0.0_ " sourceLinked="1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</a:p>
        </c:txPr>
        <c:crossAx val="62081280"/>
        <c:crosses val="autoZero"/>
        <c:crossBetween val="between"/>
      </c:valAx>
    </c:plotArea>
    <c:legend>
      <c:legendPos val="r"/>
      <c:layout/>
      <c:overlay val="0"/>
      <c:txPr>
        <a:bodyPr rot="0" spcFirstLastPara="0" vertOverflow="ellipsis" vert="horz" wrap="square" anchor="ctr" anchorCtr="1"/>
        <a:lstStyle/>
        <a:p>
          <a:pPr>
            <a:defRPr lang="zh-CN"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7" Type="http://schemas.openxmlformats.org/officeDocument/2006/relationships/image" Target="../media/image7.emf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4" Type="http://schemas.openxmlformats.org/officeDocument/2006/relationships/image" Target="../media/image4.emf"/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295275</xdr:colOff>
      <xdr:row>29</xdr:row>
      <xdr:rowOff>47625</xdr:rowOff>
    </xdr:from>
    <xdr:to>
      <xdr:col>5</xdr:col>
      <xdr:colOff>561975</xdr:colOff>
      <xdr:row>29</xdr:row>
      <xdr:rowOff>247650</xdr:rowOff>
    </xdr:to>
    <xdr:pic>
      <xdr:nvPicPr>
        <xdr:cNvPr id="11" name="Picture 3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898265" y="8225790"/>
          <a:ext cx="266700" cy="200025"/>
        </a:xfrm>
        <a:prstGeom prst="rect">
          <a:avLst/>
        </a:prstGeom>
        <a:noFill/>
        <a:ln w="12700" cap="flat">
          <a:noFill/>
          <a:prstDash val="solid"/>
          <a:miter lim="800000"/>
          <a:headEnd type="none" w="med" len="med"/>
          <a:tailEnd type="none" w="med" len="med"/>
        </a:ln>
        <a:effectLst/>
      </xdr:spPr>
    </xdr:pic>
    <xdr:clientData/>
  </xdr:twoCellAnchor>
  <xdr:twoCellAnchor>
    <xdr:from>
      <xdr:col>2</xdr:col>
      <xdr:colOff>76200</xdr:colOff>
      <xdr:row>36</xdr:row>
      <xdr:rowOff>47625</xdr:rowOff>
    </xdr:from>
    <xdr:to>
      <xdr:col>2</xdr:col>
      <xdr:colOff>390525</xdr:colOff>
      <xdr:row>36</xdr:row>
      <xdr:rowOff>285750</xdr:rowOff>
    </xdr:to>
    <xdr:pic>
      <xdr:nvPicPr>
        <xdr:cNvPr id="10" name="Picture 7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882775" y="10962005"/>
          <a:ext cx="314325" cy="238125"/>
        </a:xfrm>
        <a:prstGeom prst="rect">
          <a:avLst/>
        </a:prstGeom>
        <a:noFill/>
        <a:ln w="12700" cap="flat">
          <a:noFill/>
          <a:prstDash val="solid"/>
          <a:miter lim="800000"/>
          <a:headEnd type="none" w="med" len="med"/>
          <a:tailEnd type="none" w="med" len="med"/>
        </a:ln>
        <a:effectLst/>
      </xdr:spPr>
    </xdr:pic>
    <xdr:clientData/>
  </xdr:twoCellAnchor>
  <xdr:twoCellAnchor>
    <xdr:from>
      <xdr:col>7</xdr:col>
      <xdr:colOff>190500</xdr:colOff>
      <xdr:row>7</xdr:row>
      <xdr:rowOff>133350</xdr:rowOff>
    </xdr:from>
    <xdr:to>
      <xdr:col>7</xdr:col>
      <xdr:colOff>474980</xdr:colOff>
      <xdr:row>8</xdr:row>
      <xdr:rowOff>161925</xdr:rowOff>
    </xdr:to>
    <xdr:pic>
      <xdr:nvPicPr>
        <xdr:cNvPr id="9" name="图片模式1"/>
        <xdr:cNvPicPr/>
      </xdr:nvPicPr>
      <xdr:blipFill>
        <a:blip r:embed="rId2" cstate="print"/>
        <a:stretch>
          <a:fillRect/>
        </a:stretch>
      </xdr:blipFill>
      <xdr:spPr>
        <a:xfrm>
          <a:off x="4991100" y="2162175"/>
          <a:ext cx="284480" cy="323850"/>
        </a:xfrm>
        <a:prstGeom prst="rect">
          <a:avLst/>
        </a:prstGeom>
        <a:noFill/>
        <a:ln w="12700" cap="flat">
          <a:noFill/>
          <a:prstDash val="solid"/>
          <a:miter lim="800000"/>
          <a:headEnd type="none" w="med" len="med"/>
          <a:tailEnd type="none" w="med" len="med"/>
        </a:ln>
        <a:effectLst/>
      </xdr:spPr>
    </xdr:pic>
    <xdr:clientData/>
  </xdr:twoCellAnchor>
  <xdr:twoCellAnchor>
    <xdr:from>
      <xdr:col>0</xdr:col>
      <xdr:colOff>361950</xdr:colOff>
      <xdr:row>29</xdr:row>
      <xdr:rowOff>0</xdr:rowOff>
    </xdr:from>
    <xdr:to>
      <xdr:col>1</xdr:col>
      <xdr:colOff>0</xdr:colOff>
      <xdr:row>30</xdr:row>
      <xdr:rowOff>28575</xdr:rowOff>
    </xdr:to>
    <xdr:pic>
      <xdr:nvPicPr>
        <xdr:cNvPr id="8" name="图片模式2"/>
        <xdr:cNvPicPr/>
      </xdr:nvPicPr>
      <xdr:blipFill>
        <a:blip r:embed="rId3"/>
        <a:stretch>
          <a:fillRect/>
        </a:stretch>
      </xdr:blipFill>
      <xdr:spPr>
        <a:xfrm>
          <a:off x="361950" y="8178165"/>
          <a:ext cx="400050" cy="307340"/>
        </a:xfrm>
        <a:prstGeom prst="rect">
          <a:avLst/>
        </a:prstGeom>
        <a:noFill/>
        <a:ln w="12700" cap="flat">
          <a:noFill/>
          <a:prstDash val="solid"/>
          <a:miter lim="800000"/>
          <a:headEnd type="none" w="med" len="med"/>
          <a:tailEnd type="none" w="med" len="med"/>
        </a:ln>
        <a:effectLst/>
      </xdr:spPr>
    </xdr:pic>
    <xdr:clientData/>
  </xdr:twoCellAnchor>
  <xdr:twoCellAnchor>
    <xdr:from>
      <xdr:col>2</xdr:col>
      <xdr:colOff>180975</xdr:colOff>
      <xdr:row>32</xdr:row>
      <xdr:rowOff>38100</xdr:rowOff>
    </xdr:from>
    <xdr:to>
      <xdr:col>2</xdr:col>
      <xdr:colOff>581025</xdr:colOff>
      <xdr:row>33</xdr:row>
      <xdr:rowOff>57150</xdr:rowOff>
    </xdr:to>
    <xdr:pic>
      <xdr:nvPicPr>
        <xdr:cNvPr id="7" name="图片模式3"/>
        <xdr:cNvPicPr/>
      </xdr:nvPicPr>
      <xdr:blipFill>
        <a:blip r:embed="rId3" cstate="print"/>
        <a:stretch>
          <a:fillRect/>
        </a:stretch>
      </xdr:blipFill>
      <xdr:spPr>
        <a:xfrm>
          <a:off x="1987550" y="9342755"/>
          <a:ext cx="400050" cy="314325"/>
        </a:xfrm>
        <a:prstGeom prst="rect">
          <a:avLst/>
        </a:prstGeom>
        <a:noFill/>
        <a:ln w="12700" cap="flat">
          <a:noFill/>
          <a:prstDash val="solid"/>
          <a:miter lim="800000"/>
          <a:headEnd type="none" w="med" len="med"/>
          <a:tailEnd type="none" w="med" len="med"/>
        </a:ln>
        <a:effectLst/>
      </xdr:spPr>
    </xdr:pic>
    <xdr:clientData/>
  </xdr:twoCellAnchor>
  <xdr:twoCellAnchor>
    <xdr:from>
      <xdr:col>2</xdr:col>
      <xdr:colOff>95250</xdr:colOff>
      <xdr:row>33</xdr:row>
      <xdr:rowOff>152400</xdr:rowOff>
    </xdr:from>
    <xdr:to>
      <xdr:col>3</xdr:col>
      <xdr:colOff>38100</xdr:colOff>
      <xdr:row>34</xdr:row>
      <xdr:rowOff>0</xdr:rowOff>
    </xdr:to>
    <xdr:pic>
      <xdr:nvPicPr>
        <xdr:cNvPr id="6" name="图片模式4"/>
        <xdr:cNvPicPr/>
      </xdr:nvPicPr>
      <xdr:blipFill>
        <a:blip r:embed="rId4" cstate="print"/>
        <a:stretch>
          <a:fillRect/>
        </a:stretch>
      </xdr:blipFill>
      <xdr:spPr>
        <a:xfrm>
          <a:off x="1901825" y="9752330"/>
          <a:ext cx="541655" cy="314325"/>
        </a:xfrm>
        <a:prstGeom prst="rect">
          <a:avLst/>
        </a:prstGeom>
        <a:noFill/>
        <a:ln w="12700" cap="flat">
          <a:noFill/>
          <a:prstDash val="solid"/>
          <a:miter lim="800000"/>
          <a:headEnd type="none" w="med" len="med"/>
          <a:tailEnd type="none" w="med" len="med"/>
        </a:ln>
        <a:effectLst/>
      </xdr:spPr>
    </xdr:pic>
    <xdr:clientData/>
  </xdr:twoCellAnchor>
  <xdr:twoCellAnchor>
    <xdr:from>
      <xdr:col>2</xdr:col>
      <xdr:colOff>95250</xdr:colOff>
      <xdr:row>34</xdr:row>
      <xdr:rowOff>66675</xdr:rowOff>
    </xdr:from>
    <xdr:to>
      <xdr:col>3</xdr:col>
      <xdr:colOff>38100</xdr:colOff>
      <xdr:row>35</xdr:row>
      <xdr:rowOff>9525</xdr:rowOff>
    </xdr:to>
    <xdr:pic>
      <xdr:nvPicPr>
        <xdr:cNvPr id="5" name="图片模式5"/>
        <xdr:cNvPicPr/>
      </xdr:nvPicPr>
      <xdr:blipFill>
        <a:blip r:embed="rId5" cstate="print"/>
        <a:stretch>
          <a:fillRect/>
        </a:stretch>
      </xdr:blipFill>
      <xdr:spPr>
        <a:xfrm>
          <a:off x="1901825" y="10133330"/>
          <a:ext cx="541655" cy="285750"/>
        </a:xfrm>
        <a:prstGeom prst="rect">
          <a:avLst/>
        </a:prstGeom>
        <a:noFill/>
        <a:ln w="12700" cap="flat">
          <a:noFill/>
          <a:prstDash val="solid"/>
          <a:miter lim="800000"/>
          <a:headEnd type="none" w="med" len="med"/>
          <a:tailEnd type="none" w="med" len="med"/>
        </a:ln>
        <a:effectLst/>
      </xdr:spPr>
    </xdr:pic>
    <xdr:clientData/>
  </xdr:twoCellAnchor>
  <xdr:twoCellAnchor>
    <xdr:from>
      <xdr:col>2</xdr:col>
      <xdr:colOff>57150</xdr:colOff>
      <xdr:row>37</xdr:row>
      <xdr:rowOff>171450</xdr:rowOff>
    </xdr:from>
    <xdr:to>
      <xdr:col>2</xdr:col>
      <xdr:colOff>598805</xdr:colOff>
      <xdr:row>38</xdr:row>
      <xdr:rowOff>0</xdr:rowOff>
    </xdr:to>
    <xdr:pic>
      <xdr:nvPicPr>
        <xdr:cNvPr id="4" name="图片模式6"/>
        <xdr:cNvPicPr/>
      </xdr:nvPicPr>
      <xdr:blipFill>
        <a:blip r:embed="rId6" cstate="print"/>
        <a:stretch>
          <a:fillRect/>
        </a:stretch>
      </xdr:blipFill>
      <xdr:spPr>
        <a:xfrm>
          <a:off x="1863725" y="11409680"/>
          <a:ext cx="541655" cy="219075"/>
        </a:xfrm>
        <a:prstGeom prst="rect">
          <a:avLst/>
        </a:prstGeom>
        <a:noFill/>
        <a:ln w="12700" cap="flat">
          <a:noFill/>
          <a:prstDash val="solid"/>
          <a:miter lim="800000"/>
          <a:headEnd type="none" w="med" len="med"/>
          <a:tailEnd type="none" w="med" len="med"/>
        </a:ln>
        <a:effectLst/>
      </xdr:spPr>
    </xdr:pic>
    <xdr:clientData/>
  </xdr:twoCellAnchor>
  <xdr:twoCellAnchor>
    <xdr:from>
      <xdr:col>0</xdr:col>
      <xdr:colOff>762000</xdr:colOff>
      <xdr:row>31</xdr:row>
      <xdr:rowOff>142875</xdr:rowOff>
    </xdr:from>
    <xdr:to>
      <xdr:col>0</xdr:col>
      <xdr:colOff>762000</xdr:colOff>
      <xdr:row>31</xdr:row>
      <xdr:rowOff>476250</xdr:rowOff>
    </xdr:to>
    <xdr:pic>
      <xdr:nvPicPr>
        <xdr:cNvPr id="3" name="图片模式7"/>
        <xdr:cNvPicPr/>
      </xdr:nvPicPr>
      <xdr:blipFill>
        <a:blip r:embed="rId7"/>
        <a:stretch>
          <a:fillRect/>
        </a:stretch>
      </xdr:blipFill>
      <xdr:spPr>
        <a:xfrm>
          <a:off x="762000" y="8971280"/>
          <a:ext cx="0" cy="333375"/>
        </a:xfrm>
        <a:prstGeom prst="rect">
          <a:avLst/>
        </a:prstGeom>
        <a:noFill/>
        <a:ln w="12700" cap="flat">
          <a:noFill/>
          <a:prstDash val="solid"/>
          <a:miter lim="800000"/>
          <a:headEnd type="none" w="med" len="med"/>
          <a:tailEnd type="none" w="med" len="med"/>
        </a:ln>
        <a:effectLst/>
      </xdr:spPr>
    </xdr:pic>
    <xdr:clientData/>
  </xdr:twoCellAnchor>
  <xdr:twoCellAnchor>
    <xdr:from>
      <xdr:col>2</xdr:col>
      <xdr:colOff>66675</xdr:colOff>
      <xdr:row>38</xdr:row>
      <xdr:rowOff>95250</xdr:rowOff>
    </xdr:from>
    <xdr:to>
      <xdr:col>2</xdr:col>
      <xdr:colOff>598805</xdr:colOff>
      <xdr:row>38</xdr:row>
      <xdr:rowOff>371475</xdr:rowOff>
    </xdr:to>
    <xdr:pic>
      <xdr:nvPicPr>
        <xdr:cNvPr id="2" name="图片模式8"/>
        <xdr:cNvPicPr/>
      </xdr:nvPicPr>
      <xdr:blipFill>
        <a:blip r:embed="rId8" cstate="print"/>
        <a:stretch>
          <a:fillRect/>
        </a:stretch>
      </xdr:blipFill>
      <xdr:spPr>
        <a:xfrm>
          <a:off x="1873250" y="11724005"/>
          <a:ext cx="532130" cy="276225"/>
        </a:xfrm>
        <a:prstGeom prst="rect">
          <a:avLst/>
        </a:prstGeom>
        <a:noFill/>
        <a:ln w="12700" cap="flat">
          <a:noFill/>
          <a:prstDash val="solid"/>
          <a:miter lim="800000"/>
          <a:headEnd type="none" w="med" len="med"/>
          <a:tailEnd type="none" w="med" len="med"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171450</xdr:colOff>
      <xdr:row>2</xdr:row>
      <xdr:rowOff>171450</xdr:rowOff>
    </xdr:from>
    <xdr:to>
      <xdr:col>10</xdr:col>
      <xdr:colOff>323850</xdr:colOff>
      <xdr:row>17</xdr:row>
      <xdr:rowOff>28575</xdr:rowOff>
    </xdr:to>
    <xdr:graphicFrame>
      <xdr:nvGraphicFramePr>
        <xdr:cNvPr id="3" name="图表 2"/>
        <xdr:cNvGraphicFramePr/>
      </xdr:nvGraphicFramePr>
      <xdr:xfrm>
        <a:off x="171450" y="533400"/>
        <a:ext cx="7010400" cy="2743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18</xdr:row>
      <xdr:rowOff>0</xdr:rowOff>
    </xdr:from>
    <xdr:to>
      <xdr:col>10</xdr:col>
      <xdr:colOff>359019</xdr:colOff>
      <xdr:row>32</xdr:row>
      <xdr:rowOff>19050</xdr:rowOff>
    </xdr:to>
    <xdr:graphicFrame>
      <xdr:nvGraphicFramePr>
        <xdr:cNvPr id="4" name="图表 3"/>
        <xdr:cNvGraphicFramePr/>
      </xdr:nvGraphicFramePr>
      <xdr:xfrm>
        <a:off x="0" y="3429000"/>
        <a:ext cx="7216775" cy="272415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0.08384</cdr:x>
      <cdr:y>0.42014</cdr:y>
    </cdr:from>
    <cdr:to>
      <cdr:x>0.85823</cdr:x>
      <cdr:y>0.42361</cdr:y>
    </cdr:to>
    <cdr:sp>
      <cdr:nvSpPr>
        <cdr:cNvPr id="2" name="直接连接符 1"/>
        <cdr:cNvSpPr/>
      </cdr:nvSpPr>
      <cdr:spPr xmlns:a="http://schemas.openxmlformats.org/drawingml/2006/main">
        <a:xfrm xmlns:a="http://schemas.openxmlformats.org/drawingml/2006/main" flipV="1">
          <a:off x="522646" y="1168224"/>
          <a:ext cx="4827352" cy="9655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2"/>
        </a:lnRef>
        <a:fillRef xmlns:a="http://schemas.openxmlformats.org/drawingml/2006/main" idx="0">
          <a:schemeClr val="accent2"/>
        </a:fillRef>
        <a:effectRef xmlns:a="http://schemas.openxmlformats.org/drawingml/2006/main" idx="0">
          <a:schemeClr val="accent2"/>
        </a:effectRef>
        <a:fontRef xmlns:a="http://schemas.openxmlformats.org/drawingml/2006/main" idx="minor">
          <a:schemeClr val="tx1"/>
        </a:fontRef>
      </cdr:style>
      <cdr:txBody xmlns:a="http://schemas.openxmlformats.org/drawingml/2006/main">
        <a:bodyPr vertOverflow="clip"/>
        <a:lstStyle/>
        <a:p>
          <a:endParaRPr lang="zh-CN"/>
        </a:p>
      </cdr:txBody>
    </cdr:sp>
  </cdr:relSizeAnchor>
  <cdr:relSizeAnchor xmlns:cdr="http://schemas.openxmlformats.org/drawingml/2006/chartDrawing">
    <cdr:from>
      <cdr:x>0.08149</cdr:x>
      <cdr:y>0.02752</cdr:y>
    </cdr:from>
    <cdr:to>
      <cdr:x>0.85588</cdr:x>
      <cdr:y>0.03099</cdr:y>
    </cdr:to>
    <cdr:sp>
      <cdr:nvSpPr>
        <cdr:cNvPr id="3" name="直接连接符 2"/>
        <cdr:cNvSpPr/>
      </cdr:nvSpPr>
      <cdr:spPr xmlns:a="http://schemas.openxmlformats.org/drawingml/2006/main">
        <a:xfrm xmlns:a="http://schemas.openxmlformats.org/drawingml/2006/main" flipV="1">
          <a:off x="507992" y="76512"/>
          <a:ext cx="4827352" cy="9655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2"/>
        </a:lnRef>
        <a:fillRef xmlns:a="http://schemas.openxmlformats.org/drawingml/2006/main" idx="0">
          <a:schemeClr val="accent2"/>
        </a:fillRef>
        <a:effectRef xmlns:a="http://schemas.openxmlformats.org/drawingml/2006/main" idx="0">
          <a:schemeClr val="accent2"/>
        </a:effectRef>
        <a:fontRef xmlns:a="http://schemas.openxmlformats.org/drawingml/2006/main" idx="minor">
          <a:schemeClr val="tx1"/>
        </a:fontRef>
      </cdr:style>
      <cdr:txBody xmlns:a="http://schemas.openxmlformats.org/drawingml/2006/main">
        <a:bodyPr vertOverflow="clip"/>
        <a:lstStyle/>
        <a:p>
          <a:endParaRPr lang="zh-CN"/>
        </a:p>
      </cdr:txBody>
    </cdr:sp>
  </cdr:relSizeAnchor>
  <cdr:relSizeAnchor xmlns:cdr="http://schemas.openxmlformats.org/drawingml/2006/chartDrawing">
    <cdr:from>
      <cdr:x>0.08149</cdr:x>
      <cdr:y>0.84965</cdr:y>
    </cdr:from>
    <cdr:to>
      <cdr:x>0.85588</cdr:x>
      <cdr:y>0.85312</cdr:y>
    </cdr:to>
    <cdr:sp>
      <cdr:nvSpPr>
        <cdr:cNvPr id="4" name="直接连接符 3"/>
        <cdr:cNvSpPr/>
      </cdr:nvSpPr>
      <cdr:spPr xmlns:a="http://schemas.openxmlformats.org/drawingml/2006/main">
        <a:xfrm xmlns:a="http://schemas.openxmlformats.org/drawingml/2006/main" flipV="1">
          <a:off x="507992" y="2362513"/>
          <a:ext cx="4827352" cy="9655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2"/>
        </a:lnRef>
        <a:fillRef xmlns:a="http://schemas.openxmlformats.org/drawingml/2006/main" idx="0">
          <a:schemeClr val="accent2"/>
        </a:fillRef>
        <a:effectRef xmlns:a="http://schemas.openxmlformats.org/drawingml/2006/main" idx="0">
          <a:schemeClr val="accent2"/>
        </a:effectRef>
        <a:fontRef xmlns:a="http://schemas.openxmlformats.org/drawingml/2006/main" idx="minor">
          <a:schemeClr val="tx1"/>
        </a:fontRef>
      </cdr:style>
      <cdr:txBody xmlns:a="http://schemas.openxmlformats.org/drawingml/2006/main">
        <a:bodyPr vertOverflow="clip"/>
        <a:lstStyle/>
        <a:p>
          <a:endParaRPr lang="zh-CN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0.07127</cdr:x>
      <cdr:y>0.87361</cdr:y>
    </cdr:from>
    <cdr:to>
      <cdr:x>0.86689</cdr:x>
      <cdr:y>0.87443</cdr:y>
    </cdr:to>
    <cdr:sp>
      <cdr:nvSpPr>
        <cdr:cNvPr id="2" name="直接连接符 1"/>
        <cdr:cNvSpPr/>
      </cdr:nvSpPr>
      <cdr:spPr xmlns:a="http://schemas.openxmlformats.org/drawingml/2006/main">
        <a:xfrm xmlns:a="http://schemas.openxmlformats.org/drawingml/2006/main" flipV="1">
          <a:off x="459024" y="2410557"/>
          <a:ext cx="5124091" cy="2285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2"/>
        </a:lnRef>
        <a:fillRef xmlns:a="http://schemas.openxmlformats.org/drawingml/2006/main" idx="0">
          <a:schemeClr val="accent2"/>
        </a:fillRef>
        <a:effectRef xmlns:a="http://schemas.openxmlformats.org/drawingml/2006/main" idx="0">
          <a:schemeClr val="accent2"/>
        </a:effectRef>
        <a:fontRef xmlns:a="http://schemas.openxmlformats.org/drawingml/2006/main" idx="minor">
          <a:schemeClr val="tx1"/>
        </a:fontRef>
      </cdr:style>
      <cdr:txBody xmlns:a="http://schemas.openxmlformats.org/drawingml/2006/main">
        <a:bodyPr vertOverflow="clip"/>
        <a:lstStyle/>
        <a:p>
          <a:endParaRPr lang="zh-CN"/>
        </a:p>
      </cdr:txBody>
    </cdr:sp>
  </cdr:relSizeAnchor>
  <cdr:relSizeAnchor xmlns:cdr="http://schemas.openxmlformats.org/drawingml/2006/chartDrawing">
    <cdr:from>
      <cdr:x>0.069</cdr:x>
      <cdr:y>0.0239</cdr:y>
    </cdr:from>
    <cdr:to>
      <cdr:x>0.86462</cdr:x>
      <cdr:y>0.02473</cdr:y>
    </cdr:to>
    <cdr:sp>
      <cdr:nvSpPr>
        <cdr:cNvPr id="3" name="直接连接符 2"/>
        <cdr:cNvSpPr/>
      </cdr:nvSpPr>
      <cdr:spPr xmlns:a="http://schemas.openxmlformats.org/drawingml/2006/main">
        <a:xfrm xmlns:a="http://schemas.openxmlformats.org/drawingml/2006/main" flipV="1">
          <a:off x="444370" y="65942"/>
          <a:ext cx="5124091" cy="2285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2"/>
        </a:lnRef>
        <a:fillRef xmlns:a="http://schemas.openxmlformats.org/drawingml/2006/main" idx="0">
          <a:schemeClr val="accent2"/>
        </a:fillRef>
        <a:effectRef xmlns:a="http://schemas.openxmlformats.org/drawingml/2006/main" idx="0">
          <a:schemeClr val="accent2"/>
        </a:effectRef>
        <a:fontRef xmlns:a="http://schemas.openxmlformats.org/drawingml/2006/main" idx="minor">
          <a:schemeClr val="tx1"/>
        </a:fontRef>
      </cdr:style>
      <cdr:txBody xmlns:a="http://schemas.openxmlformats.org/drawingml/2006/main">
        <a:bodyPr vertOverflow="clip"/>
        <a:lstStyle/>
        <a:p>
          <a:endParaRPr lang="zh-CN"/>
        </a:p>
      </cdr:txBody>
    </cdr:sp>
  </cdr:relSizeAnchor>
  <cdr:relSizeAnchor xmlns:cdr="http://schemas.openxmlformats.org/drawingml/2006/chartDrawing">
    <cdr:from>
      <cdr:x>0.069</cdr:x>
      <cdr:y>0.4753</cdr:y>
    </cdr:from>
    <cdr:to>
      <cdr:x>0.86462</cdr:x>
      <cdr:y>0.47613</cdr:y>
    </cdr:to>
    <cdr:sp>
      <cdr:nvSpPr>
        <cdr:cNvPr id="4" name="直接连接符 3"/>
        <cdr:cNvSpPr/>
      </cdr:nvSpPr>
      <cdr:spPr xmlns:a="http://schemas.openxmlformats.org/drawingml/2006/main">
        <a:xfrm xmlns:a="http://schemas.openxmlformats.org/drawingml/2006/main" flipV="1">
          <a:off x="444370" y="1311518"/>
          <a:ext cx="5124091" cy="2285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2"/>
        </a:lnRef>
        <a:fillRef xmlns:a="http://schemas.openxmlformats.org/drawingml/2006/main" idx="0">
          <a:schemeClr val="accent2"/>
        </a:fillRef>
        <a:effectRef xmlns:a="http://schemas.openxmlformats.org/drawingml/2006/main" idx="0">
          <a:schemeClr val="accent2"/>
        </a:effectRef>
        <a:fontRef xmlns:a="http://schemas.openxmlformats.org/drawingml/2006/main" idx="minor">
          <a:schemeClr val="tx1"/>
        </a:fontRef>
      </cdr:style>
      <cdr:txBody xmlns:a="http://schemas.openxmlformats.org/drawingml/2006/main">
        <a:bodyPr vertOverflow="clip"/>
        <a:lstStyle/>
        <a:p>
          <a:endParaRPr lang="zh-CN"/>
        </a:p>
      </cdr:txBody>
    </cdr:sp>
  </cdr:relSizeAnchor>
</c:userShape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2"/>
  <sheetViews>
    <sheetView workbookViewId="0">
      <selection activeCell="G24" sqref="G24"/>
    </sheetView>
  </sheetViews>
  <sheetFormatPr defaultColWidth="9" defaultRowHeight="14.25"/>
  <cols>
    <col min="1" max="1" width="10"/>
    <col min="2" max="2" width="13.7083333333333" customWidth="1"/>
    <col min="3" max="9" width="7.85833333333333" customWidth="1"/>
    <col min="10" max="256" width="9" customWidth="1"/>
  </cols>
  <sheetData>
    <row r="1" ht="20.25" spans="1:1">
      <c r="A1" s="7" t="s">
        <v>0</v>
      </c>
    </row>
    <row r="2" ht="21" customHeight="1" spans="1:9">
      <c r="A2" s="1" t="s">
        <v>1</v>
      </c>
      <c r="B2" s="8"/>
      <c r="C2" s="8"/>
      <c r="D2" s="8"/>
      <c r="E2" s="8"/>
      <c r="F2" s="8"/>
      <c r="G2" s="8"/>
      <c r="H2" s="8"/>
      <c r="I2" s="8"/>
    </row>
    <row r="3" customHeight="1" spans="1:9">
      <c r="A3" s="1"/>
      <c r="B3" s="9"/>
      <c r="C3" s="9"/>
      <c r="D3" s="9"/>
      <c r="E3" s="9"/>
      <c r="F3" s="10"/>
      <c r="G3" s="11"/>
      <c r="H3" s="11"/>
      <c r="I3" s="9"/>
    </row>
    <row r="4" ht="24" customHeight="1" spans="1:9">
      <c r="A4" s="12" t="s">
        <v>2</v>
      </c>
      <c r="B4" s="12"/>
      <c r="C4" s="12"/>
      <c r="D4" s="12"/>
      <c r="E4" s="12"/>
      <c r="F4" s="12"/>
      <c r="G4" s="12"/>
      <c r="H4" s="12"/>
      <c r="I4" s="12"/>
    </row>
    <row r="5" ht="24" customHeight="1" spans="1:9">
      <c r="A5" s="12" t="s">
        <v>3</v>
      </c>
      <c r="B5" s="12"/>
      <c r="C5" s="12"/>
      <c r="D5" s="12"/>
      <c r="E5" s="12"/>
      <c r="F5" s="12"/>
      <c r="G5" s="12"/>
      <c r="H5" s="12"/>
      <c r="I5" s="12"/>
    </row>
    <row r="6" ht="24" customHeight="1" spans="1:9">
      <c r="A6" s="12" t="s">
        <v>4</v>
      </c>
      <c r="B6" s="12"/>
      <c r="C6" s="12"/>
      <c r="D6" s="12"/>
      <c r="E6" s="12"/>
      <c r="F6" s="12"/>
      <c r="G6" s="12"/>
      <c r="H6" s="12"/>
      <c r="I6" s="12"/>
    </row>
    <row r="7" ht="32.25" customHeight="1" spans="1:9">
      <c r="A7" s="13" t="s">
        <v>5</v>
      </c>
      <c r="B7" s="13"/>
      <c r="C7" s="13"/>
      <c r="D7" s="14" t="s">
        <v>6</v>
      </c>
      <c r="E7" s="13"/>
      <c r="F7" s="13"/>
      <c r="G7" s="13" t="s">
        <v>7</v>
      </c>
      <c r="H7" s="12"/>
      <c r="I7" s="12"/>
    </row>
    <row r="8" ht="23.25" customHeight="1" spans="1:9">
      <c r="A8" s="15" t="s">
        <v>8</v>
      </c>
      <c r="B8" s="16" t="s">
        <v>9</v>
      </c>
      <c r="C8" s="16" t="s">
        <v>10</v>
      </c>
      <c r="D8" s="16"/>
      <c r="E8" s="16"/>
      <c r="F8" s="16"/>
      <c r="G8" s="16"/>
      <c r="H8" s="17"/>
      <c r="I8" s="57" t="s">
        <v>11</v>
      </c>
    </row>
    <row r="9" ht="21.95" customHeight="1" spans="1:9">
      <c r="A9" s="18"/>
      <c r="B9" s="19" t="s">
        <v>12</v>
      </c>
      <c r="C9" s="20" t="s">
        <v>13</v>
      </c>
      <c r="D9" s="20" t="s">
        <v>14</v>
      </c>
      <c r="E9" s="20" t="s">
        <v>15</v>
      </c>
      <c r="F9" s="20" t="s">
        <v>16</v>
      </c>
      <c r="G9" s="20" t="s">
        <v>17</v>
      </c>
      <c r="H9" s="21"/>
      <c r="I9" s="58"/>
    </row>
    <row r="10" customFormat="1" ht="21.95" customHeight="1" spans="1:9">
      <c r="A10" s="22">
        <v>1</v>
      </c>
      <c r="B10" s="23" t="s">
        <v>18</v>
      </c>
      <c r="C10" s="24">
        <v>252</v>
      </c>
      <c r="D10" s="24">
        <v>250</v>
      </c>
      <c r="E10" s="24">
        <v>247</v>
      </c>
      <c r="F10" s="24">
        <v>252</v>
      </c>
      <c r="G10" s="24">
        <v>250</v>
      </c>
      <c r="H10" s="25">
        <f t="shared" ref="H10:H21" si="0">SUM(C10:G10)/5</f>
        <v>250.2</v>
      </c>
      <c r="I10" s="59">
        <f>MAX(C10:G10)-MIN(C10:G10)</f>
        <v>5</v>
      </c>
    </row>
    <row r="11" customFormat="1" ht="21.95" customHeight="1" spans="1:12">
      <c r="A11" s="22">
        <v>2</v>
      </c>
      <c r="B11" s="23" t="s">
        <v>19</v>
      </c>
      <c r="C11" s="24">
        <v>248</v>
      </c>
      <c r="D11" s="24">
        <v>247</v>
      </c>
      <c r="E11" s="24">
        <v>250</v>
      </c>
      <c r="F11" s="24">
        <v>246.2</v>
      </c>
      <c r="G11" s="24">
        <v>248</v>
      </c>
      <c r="H11" s="25">
        <f t="shared" si="0"/>
        <v>247.84</v>
      </c>
      <c r="I11" s="59">
        <f t="shared" ref="I11:I21" si="1">MAX(C11:G11)-MIN(C11:G11)</f>
        <v>3.80000000000001</v>
      </c>
      <c r="L11" s="60"/>
    </row>
    <row r="12" customFormat="1" ht="21.95" customHeight="1" spans="1:9">
      <c r="A12" s="22">
        <v>3</v>
      </c>
      <c r="B12" s="23" t="s">
        <v>20</v>
      </c>
      <c r="C12" s="24">
        <v>252</v>
      </c>
      <c r="D12" s="24">
        <v>246.2</v>
      </c>
      <c r="E12" s="24">
        <v>248</v>
      </c>
      <c r="F12" s="24">
        <v>252</v>
      </c>
      <c r="G12" s="24">
        <v>250</v>
      </c>
      <c r="H12" s="25">
        <f t="shared" si="0"/>
        <v>249.64</v>
      </c>
      <c r="I12" s="59">
        <f t="shared" si="1"/>
        <v>5.80000000000001</v>
      </c>
    </row>
    <row r="13" customFormat="1" ht="21.95" customHeight="1" spans="1:9">
      <c r="A13" s="22">
        <v>4</v>
      </c>
      <c r="B13" s="23" t="s">
        <v>21</v>
      </c>
      <c r="C13" s="24">
        <v>247</v>
      </c>
      <c r="D13" s="24">
        <v>252</v>
      </c>
      <c r="E13" s="24">
        <v>250</v>
      </c>
      <c r="F13" s="24">
        <v>248</v>
      </c>
      <c r="G13" s="24">
        <v>248</v>
      </c>
      <c r="H13" s="25">
        <f t="shared" si="0"/>
        <v>249</v>
      </c>
      <c r="I13" s="59">
        <f t="shared" si="1"/>
        <v>5</v>
      </c>
    </row>
    <row r="14" customFormat="1" ht="21.95" customHeight="1" spans="1:9">
      <c r="A14" s="26">
        <v>5</v>
      </c>
      <c r="B14" s="23" t="s">
        <v>22</v>
      </c>
      <c r="C14" s="24">
        <v>246.2</v>
      </c>
      <c r="D14" s="24">
        <v>248</v>
      </c>
      <c r="E14" s="24">
        <v>246.2</v>
      </c>
      <c r="F14" s="24">
        <v>248</v>
      </c>
      <c r="G14" s="24">
        <v>250</v>
      </c>
      <c r="H14" s="25">
        <f t="shared" si="0"/>
        <v>247.68</v>
      </c>
      <c r="I14" s="59">
        <f t="shared" si="1"/>
        <v>3.80000000000001</v>
      </c>
    </row>
    <row r="15" customFormat="1" ht="21.95" customHeight="1" spans="1:9">
      <c r="A15" s="26">
        <v>6</v>
      </c>
      <c r="B15" s="23" t="s">
        <v>23</v>
      </c>
      <c r="C15" s="24">
        <v>246.2</v>
      </c>
      <c r="D15" s="24">
        <v>248</v>
      </c>
      <c r="E15" s="24">
        <v>252</v>
      </c>
      <c r="F15" s="24">
        <v>250</v>
      </c>
      <c r="G15" s="24">
        <v>250</v>
      </c>
      <c r="H15" s="25">
        <f t="shared" si="0"/>
        <v>249.24</v>
      </c>
      <c r="I15" s="59">
        <f t="shared" si="1"/>
        <v>5.80000000000001</v>
      </c>
    </row>
    <row r="16" customFormat="1" ht="21.95" customHeight="1" spans="1:9">
      <c r="A16" s="26">
        <v>7</v>
      </c>
      <c r="B16" s="23" t="s">
        <v>24</v>
      </c>
      <c r="C16" s="24">
        <v>252</v>
      </c>
      <c r="D16" s="24">
        <v>250</v>
      </c>
      <c r="E16" s="24">
        <v>247</v>
      </c>
      <c r="F16" s="24">
        <v>252</v>
      </c>
      <c r="G16" s="24">
        <v>250</v>
      </c>
      <c r="H16" s="25">
        <f t="shared" si="0"/>
        <v>250.2</v>
      </c>
      <c r="I16" s="59">
        <f t="shared" si="1"/>
        <v>5</v>
      </c>
    </row>
    <row r="17" customFormat="1" ht="21.95" customHeight="1" spans="1:9">
      <c r="A17" s="26">
        <v>8</v>
      </c>
      <c r="B17" s="23" t="s">
        <v>25</v>
      </c>
      <c r="C17" s="24">
        <v>246.2</v>
      </c>
      <c r="D17" s="24">
        <v>248</v>
      </c>
      <c r="E17" s="24">
        <v>246.2</v>
      </c>
      <c r="F17" s="24">
        <v>248</v>
      </c>
      <c r="G17" s="24">
        <v>246.2</v>
      </c>
      <c r="H17" s="25">
        <f t="shared" si="0"/>
        <v>246.92</v>
      </c>
      <c r="I17" s="59">
        <f t="shared" si="1"/>
        <v>1.80000000000001</v>
      </c>
    </row>
    <row r="18" customFormat="1" ht="21.95" customHeight="1" spans="1:9">
      <c r="A18" s="26">
        <v>9</v>
      </c>
      <c r="B18" s="27" t="s">
        <v>26</v>
      </c>
      <c r="C18" s="24">
        <v>252</v>
      </c>
      <c r="D18" s="24">
        <v>250</v>
      </c>
      <c r="E18" s="24">
        <v>252</v>
      </c>
      <c r="F18" s="24">
        <v>246.2</v>
      </c>
      <c r="G18" s="24">
        <v>248</v>
      </c>
      <c r="H18" s="25">
        <f t="shared" si="0"/>
        <v>249.64</v>
      </c>
      <c r="I18" s="59">
        <f t="shared" si="1"/>
        <v>5.80000000000001</v>
      </c>
    </row>
    <row r="19" customFormat="1" ht="21.95" customHeight="1" spans="1:9">
      <c r="A19" s="26">
        <v>10</v>
      </c>
      <c r="B19" s="27" t="s">
        <v>27</v>
      </c>
      <c r="C19" s="24">
        <v>246.2</v>
      </c>
      <c r="D19" s="24">
        <v>248</v>
      </c>
      <c r="E19" s="24">
        <v>247</v>
      </c>
      <c r="F19" s="24">
        <v>252</v>
      </c>
      <c r="G19" s="24">
        <v>250</v>
      </c>
      <c r="H19" s="25">
        <f t="shared" si="0"/>
        <v>248.64</v>
      </c>
      <c r="I19" s="59">
        <f t="shared" si="1"/>
        <v>5.80000000000001</v>
      </c>
    </row>
    <row r="20" customFormat="1" ht="21.95" customHeight="1" spans="1:13">
      <c r="A20" s="26">
        <v>11</v>
      </c>
      <c r="B20" s="27" t="s">
        <v>28</v>
      </c>
      <c r="C20" s="24">
        <v>250</v>
      </c>
      <c r="D20" s="24">
        <v>246.2</v>
      </c>
      <c r="E20" s="24">
        <v>248</v>
      </c>
      <c r="F20" s="24">
        <v>250</v>
      </c>
      <c r="G20" s="24">
        <v>252</v>
      </c>
      <c r="H20" s="25">
        <f t="shared" si="0"/>
        <v>249.24</v>
      </c>
      <c r="I20" s="59">
        <f t="shared" si="1"/>
        <v>5.80000000000001</v>
      </c>
      <c r="M20" s="60"/>
    </row>
    <row r="21" customFormat="1" ht="21.95" customHeight="1" spans="1:9">
      <c r="A21" s="26">
        <v>12</v>
      </c>
      <c r="B21" s="27" t="s">
        <v>29</v>
      </c>
      <c r="C21" s="24">
        <v>252</v>
      </c>
      <c r="D21" s="24">
        <v>252</v>
      </c>
      <c r="E21" s="24">
        <v>250</v>
      </c>
      <c r="F21" s="24">
        <v>248</v>
      </c>
      <c r="G21" s="24">
        <v>247</v>
      </c>
      <c r="H21" s="25">
        <f t="shared" si="0"/>
        <v>249.8</v>
      </c>
      <c r="I21" s="59">
        <f t="shared" si="1"/>
        <v>5</v>
      </c>
    </row>
    <row r="22" customFormat="1" ht="21.95" customHeight="1" spans="1:9">
      <c r="A22" s="26"/>
      <c r="B22" s="27"/>
      <c r="C22" s="24"/>
      <c r="D22" s="24"/>
      <c r="E22" s="24"/>
      <c r="F22" s="24"/>
      <c r="G22" s="24"/>
      <c r="H22" s="25"/>
      <c r="I22" s="59"/>
    </row>
    <row r="23" customFormat="1" ht="21.95" customHeight="1" spans="1:9">
      <c r="A23" s="26"/>
      <c r="B23" s="27"/>
      <c r="C23" s="24"/>
      <c r="D23" s="24"/>
      <c r="E23" s="24"/>
      <c r="F23" s="24"/>
      <c r="G23" s="24"/>
      <c r="H23" s="25"/>
      <c r="I23" s="59"/>
    </row>
    <row r="24" customFormat="1" ht="21.95" customHeight="1" spans="1:9">
      <c r="A24" s="26"/>
      <c r="B24" s="27"/>
      <c r="C24" s="24"/>
      <c r="D24" s="24"/>
      <c r="E24" s="24"/>
      <c r="F24" s="24"/>
      <c r="G24" s="24"/>
      <c r="H24" s="25"/>
      <c r="I24" s="59"/>
    </row>
    <row r="25" customFormat="1" ht="21.95" customHeight="1" spans="1:9">
      <c r="A25" s="26"/>
      <c r="B25" s="27"/>
      <c r="C25" s="26"/>
      <c r="D25" s="26"/>
      <c r="E25" s="26"/>
      <c r="F25" s="26"/>
      <c r="G25" s="26"/>
      <c r="H25" s="28"/>
      <c r="I25" s="61"/>
    </row>
    <row r="26" customFormat="1" ht="21.95" customHeight="1" spans="1:9">
      <c r="A26" s="26"/>
      <c r="B26" s="27"/>
      <c r="C26" s="26"/>
      <c r="D26" s="26"/>
      <c r="E26" s="26"/>
      <c r="F26" s="26"/>
      <c r="G26" s="26"/>
      <c r="H26" s="28"/>
      <c r="I26" s="62"/>
    </row>
    <row r="27" customFormat="1" ht="21.95" customHeight="1" spans="1:9">
      <c r="A27" s="26"/>
      <c r="B27" s="27"/>
      <c r="C27" s="26"/>
      <c r="D27" s="26"/>
      <c r="E27" s="26"/>
      <c r="F27" s="26"/>
      <c r="G27" s="26"/>
      <c r="H27" s="28"/>
      <c r="I27" s="61"/>
    </row>
    <row r="28" customFormat="1" ht="21.95" customHeight="1" spans="1:9">
      <c r="A28" s="26"/>
      <c r="B28" s="27"/>
      <c r="C28" s="26"/>
      <c r="D28" s="26"/>
      <c r="E28" s="26"/>
      <c r="F28" s="26"/>
      <c r="G28" s="26"/>
      <c r="H28" s="28"/>
      <c r="I28" s="61"/>
    </row>
    <row r="29" customFormat="1" ht="21.95" customHeight="1" spans="1:9">
      <c r="A29" s="26"/>
      <c r="B29" s="27"/>
      <c r="C29" s="26"/>
      <c r="D29" s="26"/>
      <c r="E29" s="26"/>
      <c r="F29" s="26"/>
      <c r="G29" s="26"/>
      <c r="H29" s="28"/>
      <c r="I29" s="62"/>
    </row>
    <row r="30" customFormat="1" ht="21.95" customHeight="1" spans="1:9">
      <c r="A30" s="29"/>
      <c r="B30" s="30">
        <f>AVERAGE(H10:H24)</f>
        <v>249.003333333333</v>
      </c>
      <c r="F30" s="31"/>
      <c r="G30" s="32">
        <f>AVERAGE(I10:I24)</f>
        <v>4.86666666666667</v>
      </c>
      <c r="H30" s="33"/>
      <c r="I30" s="63"/>
    </row>
    <row r="31" customFormat="1" ht="29.25" customHeight="1" spans="1:9">
      <c r="A31" s="34" t="s">
        <v>30</v>
      </c>
      <c r="B31" s="35"/>
      <c r="C31" s="36" t="s">
        <v>31</v>
      </c>
      <c r="D31" s="37">
        <v>0.577</v>
      </c>
      <c r="E31" s="36" t="s">
        <v>32</v>
      </c>
      <c r="F31" s="37">
        <v>2.115</v>
      </c>
      <c r="G31" s="36" t="s">
        <v>33</v>
      </c>
      <c r="H31" s="37">
        <v>0</v>
      </c>
      <c r="I31" s="64"/>
    </row>
    <row r="32" ht="37.5" customHeight="1" spans="1:3">
      <c r="A32" s="38"/>
      <c r="B32" s="39" t="s">
        <v>34</v>
      </c>
      <c r="C32" s="40"/>
    </row>
    <row r="33" ht="23.25" customHeight="1" spans="1:5">
      <c r="A33" s="41" t="s">
        <v>35</v>
      </c>
      <c r="B33" s="4" t="s">
        <v>36</v>
      </c>
      <c r="C33" s="42"/>
      <c r="D33" s="43">
        <f>SUM(B30)</f>
        <v>249.003333333333</v>
      </c>
      <c r="E33" s="44" t="s">
        <v>37</v>
      </c>
    </row>
    <row r="34" ht="36.75" customHeight="1" spans="1:9">
      <c r="A34" s="41" t="s">
        <v>38</v>
      </c>
      <c r="B34" s="4" t="s">
        <v>39</v>
      </c>
      <c r="C34" s="42"/>
      <c r="D34" s="43">
        <f>SUM(D33+D31*G30)</f>
        <v>251.8114</v>
      </c>
      <c r="E34" s="44" t="s">
        <v>37</v>
      </c>
      <c r="F34" s="45"/>
      <c r="G34" s="45"/>
      <c r="H34" s="46"/>
      <c r="I34" s="46"/>
    </row>
    <row r="35" ht="27" customHeight="1" spans="1:8">
      <c r="A35" s="41" t="s">
        <v>40</v>
      </c>
      <c r="B35" s="4" t="s">
        <v>41</v>
      </c>
      <c r="D35" s="43">
        <f>SUM(B30-D31*G30)</f>
        <v>246.195266666667</v>
      </c>
      <c r="E35" s="44" t="s">
        <v>37</v>
      </c>
      <c r="F35" s="47"/>
      <c r="G35" s="47"/>
      <c r="H35" s="47"/>
    </row>
    <row r="36" ht="39.75" customHeight="1" spans="1:4">
      <c r="A36" s="48" t="s">
        <v>11</v>
      </c>
      <c r="B36" s="49" t="s">
        <v>34</v>
      </c>
      <c r="D36" s="50"/>
    </row>
    <row r="37" ht="25.5" customHeight="1" spans="1:5">
      <c r="A37" s="51" t="s">
        <v>42</v>
      </c>
      <c r="B37" s="4" t="s">
        <v>43</v>
      </c>
      <c r="D37" s="52">
        <f>SUM(G30)</f>
        <v>4.86666666666667</v>
      </c>
      <c r="E37" s="44" t="s">
        <v>37</v>
      </c>
    </row>
    <row r="38" ht="30.75" customHeight="1" spans="1:9">
      <c r="A38" s="41" t="s">
        <v>38</v>
      </c>
      <c r="B38" s="4" t="s">
        <v>39</v>
      </c>
      <c r="D38" s="52">
        <f>SUM(F31*G30)</f>
        <v>10.293</v>
      </c>
      <c r="E38" s="44" t="s">
        <v>37</v>
      </c>
      <c r="F38" s="53"/>
      <c r="H38" s="46"/>
      <c r="I38" s="46"/>
    </row>
    <row r="39" ht="29.25" customHeight="1" spans="1:9">
      <c r="A39" s="41" t="s">
        <v>40</v>
      </c>
      <c r="B39" s="4" t="s">
        <v>41</v>
      </c>
      <c r="D39" s="54">
        <f>SUM(H31*G30)</f>
        <v>0</v>
      </c>
      <c r="E39" s="44" t="s">
        <v>37</v>
      </c>
      <c r="H39" s="46"/>
      <c r="I39" s="46"/>
    </row>
    <row r="40" ht="48" customHeight="1" spans="1:9">
      <c r="A40" s="55" t="s">
        <v>44</v>
      </c>
      <c r="B40" s="56"/>
      <c r="C40" s="56"/>
      <c r="D40" s="56"/>
      <c r="E40" s="56"/>
      <c r="F40" s="56"/>
      <c r="G40" s="56"/>
      <c r="H40" s="56"/>
      <c r="I40" s="56"/>
    </row>
    <row r="41" ht="46.5" customHeight="1" spans="1:9">
      <c r="A41" s="55" t="s">
        <v>45</v>
      </c>
      <c r="B41" s="55"/>
      <c r="C41" s="55"/>
      <c r="D41" s="55"/>
      <c r="E41" s="55"/>
      <c r="F41" s="55"/>
      <c r="G41" s="55"/>
      <c r="H41" s="55"/>
      <c r="I41" s="55"/>
    </row>
    <row r="42" ht="49.5" customHeight="1" spans="2:9">
      <c r="B42" s="11" t="s">
        <v>46</v>
      </c>
      <c r="C42" s="11"/>
      <c r="D42" s="11"/>
      <c r="E42" s="11"/>
      <c r="F42" s="11"/>
      <c r="G42" s="11"/>
      <c r="H42" s="11"/>
      <c r="I42" s="11"/>
    </row>
  </sheetData>
  <mergeCells count="17">
    <mergeCell ref="A2:I2"/>
    <mergeCell ref="G3:H3"/>
    <mergeCell ref="A4:E4"/>
    <mergeCell ref="A5:I5"/>
    <mergeCell ref="A6:I6"/>
    <mergeCell ref="C8:G8"/>
    <mergeCell ref="A31:B31"/>
    <mergeCell ref="B32:C32"/>
    <mergeCell ref="H34:I34"/>
    <mergeCell ref="H38:I38"/>
    <mergeCell ref="H39:I39"/>
    <mergeCell ref="A40:I40"/>
    <mergeCell ref="A41:I41"/>
    <mergeCell ref="B42:I42"/>
    <mergeCell ref="A8:A9"/>
    <mergeCell ref="H8:H9"/>
    <mergeCell ref="I8:I9"/>
  </mergeCells>
  <pageMargins left="0.904166666666667" right="0.747916666666667" top="0.984027777777778" bottom="0.707638888888889" header="0.511805555555556" footer="0.511805555555556"/>
  <pageSetup paperSize="9" pageOrder="overThenDown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1"/>
  <sheetViews>
    <sheetView tabSelected="1" view="pageBreakPreview" zoomScaleNormal="100" zoomScaleSheetLayoutView="100" workbookViewId="0">
      <selection activeCell="G36" sqref="G36"/>
    </sheetView>
  </sheetViews>
  <sheetFormatPr defaultColWidth="9" defaultRowHeight="14.25"/>
  <cols>
    <col min="12" max="12" width="15" customWidth="1"/>
  </cols>
  <sheetData>
    <row r="1" spans="1:11">
      <c r="A1" s="1" t="s">
        <v>47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6" ht="18.75" spans="12:12">
      <c r="L6" s="2" t="s">
        <v>48</v>
      </c>
    </row>
    <row r="10" ht="18.75" spans="12:12">
      <c r="L10" s="3" t="s">
        <v>49</v>
      </c>
    </row>
    <row r="15" ht="18.75" spans="12:12">
      <c r="L15" s="4" t="s">
        <v>50</v>
      </c>
    </row>
    <row r="21" ht="18.75" spans="12:12">
      <c r="L21" s="5" t="s">
        <v>51</v>
      </c>
    </row>
    <row r="22" spans="12:12">
      <c r="L22" s="6"/>
    </row>
    <row r="23" spans="12:12">
      <c r="L23" s="6"/>
    </row>
    <row r="24" spans="12:12">
      <c r="L24" s="6"/>
    </row>
    <row r="26" ht="18.75" spans="12:12">
      <c r="L26" s="3" t="s">
        <v>52</v>
      </c>
    </row>
    <row r="27" spans="12:12">
      <c r="L27" s="6"/>
    </row>
    <row r="28" spans="12:12">
      <c r="L28" s="6"/>
    </row>
    <row r="29" spans="12:12">
      <c r="L29" s="6"/>
    </row>
    <row r="30" spans="12:12">
      <c r="L30" s="6"/>
    </row>
    <row r="31" ht="18.75" spans="12:12">
      <c r="L31" s="3" t="s">
        <v>53</v>
      </c>
    </row>
  </sheetData>
  <mergeCells count="1">
    <mergeCell ref="A1:K2"/>
  </mergeCells>
  <pageMargins left="0.75" right="0.75" top="1" bottom="1" header="0.511805555555556" footer="0.511805555555556"/>
  <pageSetup paperSize="9" scale="88" pageOrder="overThenDown" orientation="landscape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E16" sqref="E16"/>
    </sheetView>
  </sheetViews>
  <sheetFormatPr defaultColWidth="9" defaultRowHeight="14.25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1A</vt:lpstr>
      <vt:lpstr>控制图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德福</cp:lastModifiedBy>
  <cp:revision>0</cp:revision>
  <dcterms:created xsi:type="dcterms:W3CDTF">1996-12-17T01:32:00Z</dcterms:created>
  <dcterms:modified xsi:type="dcterms:W3CDTF">2020-06-21T08:23:04Z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2052-11.1.0.8612</vt:lpwstr>
  </property>
</Properties>
</file>