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624"/>
  <workbookPr/>
  <mc:AlternateContent xmlns:mc="http://schemas.openxmlformats.org/markup-compatibility/2006">
    <mc:Choice Requires="x15">
      <x15ac:absPath xmlns:x15ac="http://schemas.microsoft.com/office/spreadsheetml/2010/11/ac" url="E:\2020\现场资料\"/>
    </mc:Choice>
  </mc:AlternateContent>
  <xr:revisionPtr revIDLastSave="0" documentId="13_ncr:1_{469C8B5D-E12C-4E9A-B66E-F8F90E7D773C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1A" sheetId="16" r:id="rId1"/>
    <sheet name="控制图" sheetId="18" r:id="rId2"/>
  </sheets>
  <definedNames>
    <definedName name="_xlnm._FilterDatabase" localSheetId="0" hidden="1">'1A'!$A$4:$I$21</definedName>
    <definedName name="_xlnm.Print_Titles" localSheetId="0">'1A'!$2:$2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5" i="16" l="1"/>
  <c r="H13" i="16" l="1"/>
  <c r="H11" i="16"/>
  <c r="I10" i="16"/>
  <c r="I11" i="16"/>
  <c r="I12" i="16"/>
  <c r="I13" i="16"/>
  <c r="I14" i="16"/>
  <c r="I15" i="16"/>
  <c r="I16" i="16"/>
  <c r="I17" i="16"/>
  <c r="I21" i="16" l="1"/>
  <c r="H21" i="16"/>
  <c r="I20" i="16"/>
  <c r="H20" i="16"/>
  <c r="I19" i="16"/>
  <c r="H19" i="16"/>
  <c r="D28" i="16" s="1"/>
  <c r="I18" i="16"/>
  <c r="H18" i="16"/>
  <c r="H17" i="16"/>
  <c r="H16" i="16"/>
  <c r="H15" i="16"/>
  <c r="H14" i="16"/>
  <c r="H12" i="16"/>
  <c r="H10" i="16"/>
  <c r="G25" i="16" l="1"/>
  <c r="D33" i="16" s="1"/>
  <c r="D29" i="16" l="1"/>
  <c r="D30" i="16"/>
  <c r="D32" i="16"/>
</calcChain>
</file>

<file path=xl/sharedStrings.xml><?xml version="1.0" encoding="utf-8"?>
<sst xmlns="http://schemas.openxmlformats.org/spreadsheetml/2006/main" count="58" uniqueCount="52">
  <si>
    <t>附录D</t>
  </si>
  <si>
    <t>燃油加油机计量准确度检验测量过程监视统计记录表</t>
  </si>
  <si>
    <t>测量过程名称：燃油加油机计量准确度检验</t>
  </si>
  <si>
    <t>被测参数：计量准确度         测量值：（49.85-50.15)L   允差范围：±0.15L</t>
  </si>
  <si>
    <t>测量仪器： 标准金属量器       测量范围：（49.59-50.26)L（证书给）</t>
  </si>
  <si>
    <r>
      <rPr>
        <sz val="12"/>
        <rFont val="宋体"/>
        <family val="3"/>
        <charset val="134"/>
      </rPr>
      <t>监视方法：统计技术</t>
    </r>
    <r>
      <rPr>
        <sz val="10"/>
        <rFont val="Times New Roman"/>
        <family val="1"/>
      </rPr>
      <t xml:space="preserve">         </t>
    </r>
  </si>
  <si>
    <t>核查标准：标准金属量器</t>
  </si>
  <si>
    <t>序号</t>
  </si>
  <si>
    <t>核查</t>
  </si>
  <si>
    <t>观察记录（MPa）</t>
  </si>
  <si>
    <t>R</t>
  </si>
  <si>
    <t>日期</t>
  </si>
  <si>
    <r>
      <rPr>
        <sz val="12"/>
        <rFont val="Times New Roman"/>
        <family val="1"/>
      </rPr>
      <t>X</t>
    </r>
    <r>
      <rPr>
        <vertAlign val="subscript"/>
        <sz val="10"/>
        <rFont val="宋体"/>
        <family val="3"/>
        <charset val="134"/>
      </rPr>
      <t>1</t>
    </r>
  </si>
  <si>
    <r>
      <rPr>
        <sz val="12"/>
        <rFont val="Times New Roman"/>
        <family val="1"/>
      </rPr>
      <t>X</t>
    </r>
    <r>
      <rPr>
        <vertAlign val="subscript"/>
        <sz val="10"/>
        <rFont val="宋体"/>
        <family val="3"/>
        <charset val="134"/>
      </rPr>
      <t>2</t>
    </r>
  </si>
  <si>
    <r>
      <rPr>
        <sz val="12"/>
        <rFont val="Times New Roman"/>
        <family val="1"/>
      </rPr>
      <t>X</t>
    </r>
    <r>
      <rPr>
        <vertAlign val="subscript"/>
        <sz val="10"/>
        <rFont val="宋体"/>
        <family val="3"/>
        <charset val="134"/>
      </rPr>
      <t>3</t>
    </r>
  </si>
  <si>
    <r>
      <rPr>
        <sz val="12"/>
        <rFont val="Times New Roman"/>
        <family val="1"/>
      </rPr>
      <t>X</t>
    </r>
    <r>
      <rPr>
        <vertAlign val="subscript"/>
        <sz val="10"/>
        <rFont val="宋体"/>
        <family val="3"/>
        <charset val="134"/>
      </rPr>
      <t>4</t>
    </r>
  </si>
  <si>
    <r>
      <rPr>
        <sz val="12"/>
        <rFont val="Times New Roman"/>
        <family val="1"/>
      </rPr>
      <t>X</t>
    </r>
    <r>
      <rPr>
        <vertAlign val="subscript"/>
        <sz val="10"/>
        <rFont val="宋体"/>
        <family val="3"/>
        <charset val="134"/>
      </rPr>
      <t>5</t>
    </r>
  </si>
  <si>
    <t>查表得:</t>
  </si>
  <si>
    <r>
      <rPr>
        <sz val="12"/>
        <rFont val="宋体"/>
        <family val="3"/>
        <charset val="134"/>
      </rPr>
      <t>A</t>
    </r>
    <r>
      <rPr>
        <vertAlign val="subscript"/>
        <sz val="10"/>
        <rFont val="宋体"/>
        <family val="3"/>
        <charset val="134"/>
      </rPr>
      <t>2=</t>
    </r>
  </si>
  <si>
    <r>
      <rPr>
        <sz val="12"/>
        <rFont val="宋体"/>
        <family val="3"/>
        <charset val="134"/>
      </rPr>
      <t>D</t>
    </r>
    <r>
      <rPr>
        <vertAlign val="subscript"/>
        <sz val="10"/>
        <rFont val="宋体"/>
        <family val="3"/>
        <charset val="134"/>
      </rPr>
      <t>3=</t>
    </r>
  </si>
  <si>
    <t>控制图计算：</t>
  </si>
  <si>
    <t xml:space="preserve">  CL=</t>
  </si>
  <si>
    <t>上控制线</t>
  </si>
  <si>
    <t>UCL=</t>
  </si>
  <si>
    <t>下控制线</t>
  </si>
  <si>
    <t>LCL=</t>
  </si>
  <si>
    <t>中心线</t>
  </si>
  <si>
    <t>CL=</t>
  </si>
  <si>
    <t xml:space="preserve">  监视结果评价：</t>
  </si>
  <si>
    <t xml:space="preserve">    均值、极差控制图状态正常，产品燃油加油机计量准确度检验测量过程中未出现非正常变异，能满足生产工艺要求。</t>
  </si>
  <si>
    <t>附录E 燃油加油机计量准确度检验测量过程控制图</t>
  </si>
  <si>
    <t>CL=49.972</t>
  </si>
  <si>
    <t>2019.7.15</t>
    <phoneticPr fontId="11" type="noConversion"/>
  </si>
  <si>
    <t>2019.9.15</t>
    <phoneticPr fontId="11" type="noConversion"/>
  </si>
  <si>
    <t>2019.6.15</t>
    <phoneticPr fontId="11" type="noConversion"/>
  </si>
  <si>
    <t>2019.8.20</t>
    <phoneticPr fontId="11" type="noConversion"/>
  </si>
  <si>
    <t>2019.10.18</t>
    <phoneticPr fontId="11" type="noConversion"/>
  </si>
  <si>
    <t>2019.11.18</t>
    <phoneticPr fontId="11" type="noConversion"/>
  </si>
  <si>
    <t>2019.12.20</t>
    <phoneticPr fontId="11" type="noConversion"/>
  </si>
  <si>
    <t>2020.1.19</t>
    <phoneticPr fontId="11" type="noConversion"/>
  </si>
  <si>
    <t>2020.2.26</t>
    <phoneticPr fontId="11" type="noConversion"/>
  </si>
  <si>
    <t>2020.3.20</t>
    <phoneticPr fontId="11" type="noConversion"/>
  </si>
  <si>
    <t>2020.4.10</t>
    <phoneticPr fontId="11" type="noConversion"/>
  </si>
  <si>
    <t>2020.5.6</t>
    <phoneticPr fontId="11" type="noConversion"/>
  </si>
  <si>
    <t>LCL=49.965</t>
    <phoneticPr fontId="11" type="noConversion"/>
  </si>
  <si>
    <t>UCL=49.980</t>
    <phoneticPr fontId="11" type="noConversion"/>
  </si>
  <si>
    <r>
      <rPr>
        <sz val="12"/>
        <rFont val="宋体"/>
        <family val="3"/>
        <charset val="134"/>
      </rPr>
      <t>D</t>
    </r>
    <r>
      <rPr>
        <vertAlign val="subscript"/>
        <sz val="10"/>
        <rFont val="宋体"/>
        <family val="3"/>
        <charset val="134"/>
      </rPr>
      <t>4=</t>
    </r>
    <phoneticPr fontId="11" type="noConversion"/>
  </si>
  <si>
    <t>UCL=0.026</t>
    <phoneticPr fontId="11" type="noConversion"/>
  </si>
  <si>
    <t>CL=0.012</t>
    <phoneticPr fontId="11" type="noConversion"/>
  </si>
  <si>
    <t>LCL=0.00</t>
    <phoneticPr fontId="11" type="noConversion"/>
  </si>
  <si>
    <r>
      <t xml:space="preserve">      </t>
    </r>
    <r>
      <rPr>
        <sz val="12"/>
        <rFont val="宋体"/>
        <family val="3"/>
        <charset val="134"/>
      </rPr>
      <t>核查人员：</t>
    </r>
    <r>
      <rPr>
        <sz val="12"/>
        <rFont val="Times New Roman"/>
        <family val="1"/>
      </rPr>
      <t xml:space="preserve">   </t>
    </r>
    <r>
      <rPr>
        <sz val="12"/>
        <rFont val="宋体"/>
        <family val="3"/>
        <charset val="134"/>
      </rPr>
      <t>刘秋明</t>
    </r>
    <r>
      <rPr>
        <sz val="12"/>
        <rFont val="Times New Roman"/>
        <family val="1"/>
      </rPr>
      <t xml:space="preserve">                                 2020.4.19</t>
    </r>
    <phoneticPr fontId="11" type="noConversion"/>
  </si>
  <si>
    <r>
      <t>中心线</t>
    </r>
    <r>
      <rPr>
        <sz val="12"/>
        <rFont val="Times New Roman"/>
        <family val="1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</si>
</sst>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.000_ "/>
    <numFmt numFmtId="177" formatCode="0.0_ "/>
    <numFmt numFmtId="178" formatCode="0.000_);[Red]\(0.000\)"/>
    <numFmt numFmtId="179" formatCode="0.0000_ "/>
    <numFmt numFmtId="180" formatCode="0.00_);[Red]\(0.00\)"/>
    <numFmt numFmtId="181" formatCode="0_);[Red]\(0\)"/>
  </numFmts>
  <fonts count="17" x14ac:knownFonts="1">
    <font>
      <sz val="12"/>
      <name val="宋体"/>
      <charset val="134"/>
    </font>
    <font>
      <b/>
      <sz val="20"/>
      <name val="宋体"/>
      <family val="3"/>
      <charset val="134"/>
    </font>
    <font>
      <b/>
      <sz val="14"/>
      <name val="宋体"/>
      <family val="3"/>
      <charset val="134"/>
    </font>
    <font>
      <b/>
      <sz val="18"/>
      <name val="宋体"/>
      <family val="3"/>
      <charset val="134"/>
    </font>
    <font>
      <sz val="18"/>
      <name val="Times New Roman"/>
      <family val="1"/>
    </font>
    <font>
      <sz val="10"/>
      <name val="Times New Roman"/>
      <family val="1"/>
    </font>
    <font>
      <sz val="12"/>
      <name val="Times New Roman"/>
      <family val="1"/>
    </font>
    <font>
      <sz val="9"/>
      <name val="Times New Roman"/>
      <family val="1"/>
    </font>
    <font>
      <i/>
      <sz val="16"/>
      <name val="Times New Roman"/>
      <family val="1"/>
    </font>
    <font>
      <vertAlign val="subscript"/>
      <sz val="10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b/>
      <sz val="12"/>
      <name val="Times New Roman"/>
      <family val="1"/>
    </font>
    <font>
      <sz val="11"/>
      <name val="Times New Roman"/>
      <family val="1"/>
    </font>
    <font>
      <b/>
      <sz val="11"/>
      <name val="宋体"/>
      <family val="3"/>
      <charset val="134"/>
    </font>
    <font>
      <sz val="1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67">
    <xf numFmtId="0" fontId="0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>
      <alignment horizontal="center"/>
    </xf>
    <xf numFmtId="0" fontId="4" fillId="0" borderId="0" xfId="0" applyNumberFormat="1" applyFont="1" applyFill="1" applyBorder="1" applyAlignment="1" applyProtection="1">
      <alignment horizontal="center"/>
    </xf>
    <xf numFmtId="0" fontId="5" fillId="0" borderId="0" xfId="0" applyNumberFormat="1" applyFont="1" applyFill="1" applyBorder="1" applyAlignment="1" applyProtection="1">
      <alignment horizontal="center"/>
    </xf>
    <xf numFmtId="0" fontId="0" fillId="0" borderId="0" xfId="0" applyNumberFormat="1" applyFont="1" applyFill="1" applyBorder="1" applyAlignment="1" applyProtection="1">
      <alignment horizontal="left" indent="1"/>
    </xf>
    <xf numFmtId="0" fontId="0" fillId="0" borderId="0" xfId="0" applyNumberFormat="1" applyFont="1" applyFill="1" applyBorder="1" applyAlignment="1" applyProtection="1">
      <alignment horizontal="left" vertical="center" indent="1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0" fontId="0" fillId="0" borderId="2" xfId="0" applyNumberFormat="1" applyFont="1" applyFill="1" applyBorder="1" applyAlignment="1" applyProtection="1">
      <alignment horizontal="center" vertical="top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6" fillId="0" borderId="2" xfId="0" applyNumberFormat="1" applyFont="1" applyFill="1" applyBorder="1" applyAlignment="1" applyProtection="1">
      <alignment horizontal="center" vertical="top" wrapText="1"/>
    </xf>
    <xf numFmtId="0" fontId="6" fillId="0" borderId="4" xfId="0" applyNumberFormat="1" applyFont="1" applyFill="1" applyBorder="1" applyAlignment="1" applyProtection="1">
      <alignment horizontal="center" vertical="top" wrapText="1"/>
    </xf>
    <xf numFmtId="177" fontId="6" fillId="0" borderId="5" xfId="0" applyNumberFormat="1" applyFont="1" applyFill="1" applyBorder="1" applyAlignment="1" applyProtection="1">
      <alignment horizontal="center" wrapText="1"/>
    </xf>
    <xf numFmtId="0" fontId="0" fillId="0" borderId="6" xfId="0" applyNumberFormat="1" applyFont="1" applyFill="1" applyBorder="1" applyAlignment="1" applyProtection="1"/>
    <xf numFmtId="176" fontId="0" fillId="0" borderId="7" xfId="0" applyNumberFormat="1" applyFont="1" applyFill="1" applyBorder="1" applyAlignment="1" applyProtection="1">
      <alignment vertical="center"/>
    </xf>
    <xf numFmtId="0" fontId="0" fillId="0" borderId="0" xfId="0" applyNumberFormat="1" applyFont="1" applyFill="1" applyBorder="1" applyAlignment="1" applyProtection="1">
      <alignment vertical="center"/>
    </xf>
    <xf numFmtId="0" fontId="0" fillId="0" borderId="7" xfId="0" applyNumberFormat="1" applyFont="1" applyFill="1" applyBorder="1" applyAlignment="1" applyProtection="1"/>
    <xf numFmtId="0" fontId="0" fillId="0" borderId="8" xfId="0" applyNumberFormat="1" applyFont="1" applyFill="1" applyBorder="1" applyAlignment="1" applyProtection="1">
      <alignment horizontal="right" vertical="center"/>
    </xf>
    <xf numFmtId="0" fontId="0" fillId="0" borderId="8" xfId="0" applyNumberFormat="1" applyFont="1" applyFill="1" applyBorder="1" applyAlignment="1" applyProtection="1">
      <alignment horizontal="left" vertical="center"/>
    </xf>
    <xf numFmtId="0" fontId="6" fillId="0" borderId="0" xfId="0" applyNumberFormat="1" applyFont="1" applyFill="1" applyBorder="1" applyAlignment="1" applyProtection="1">
      <alignment vertical="center"/>
    </xf>
    <xf numFmtId="179" fontId="6" fillId="0" borderId="0" xfId="0" applyNumberFormat="1" applyFont="1" applyFill="1" applyBorder="1" applyAlignment="1" applyProtection="1">
      <alignment vertical="center"/>
    </xf>
    <xf numFmtId="179" fontId="0" fillId="0" borderId="0" xfId="0" applyNumberFormat="1" applyFont="1" applyFill="1" applyBorder="1" applyAlignment="1" applyProtection="1">
      <alignment vertical="center"/>
    </xf>
    <xf numFmtId="177" fontId="6" fillId="0" borderId="2" xfId="0" applyNumberFormat="1" applyFont="1" applyFill="1" applyBorder="1" applyAlignment="1" applyProtection="1">
      <alignment horizontal="center" wrapText="1"/>
    </xf>
    <xf numFmtId="177" fontId="6" fillId="0" borderId="2" xfId="0" applyNumberFormat="1" applyFont="1" applyFill="1" applyBorder="1" applyAlignment="1" applyProtection="1">
      <alignment horizontal="center" vertical="top" wrapText="1"/>
    </xf>
    <xf numFmtId="0" fontId="0" fillId="0" borderId="9" xfId="0" applyNumberFormat="1" applyFont="1" applyFill="1" applyBorder="1" applyAlignment="1" applyProtection="1"/>
    <xf numFmtId="0" fontId="0" fillId="0" borderId="5" xfId="0" applyNumberFormat="1" applyFont="1" applyFill="1" applyBorder="1" applyAlignment="1" applyProtection="1"/>
    <xf numFmtId="179" fontId="6" fillId="0" borderId="2" xfId="0" applyNumberFormat="1" applyFont="1" applyFill="1" applyBorder="1" applyAlignment="1" applyProtection="1">
      <alignment horizontal="center" wrapText="1"/>
    </xf>
    <xf numFmtId="0" fontId="10" fillId="0" borderId="8" xfId="0" applyNumberFormat="1" applyFont="1" applyFill="1" applyBorder="1" applyAlignment="1" applyProtection="1">
      <alignment horizontal="right" vertical="center"/>
    </xf>
    <xf numFmtId="0" fontId="12" fillId="0" borderId="0" xfId="0" applyNumberFormat="1" applyFont="1" applyFill="1" applyBorder="1" applyAlignment="1" applyProtection="1">
      <alignment horizontal="justify" vertical="center"/>
    </xf>
    <xf numFmtId="0" fontId="14" fillId="0" borderId="2" xfId="0" applyNumberFormat="1" applyFont="1" applyFill="1" applyBorder="1" applyAlignment="1" applyProtection="1">
      <alignment horizontal="center" vertical="center" wrapText="1"/>
    </xf>
    <xf numFmtId="0" fontId="14" fillId="0" borderId="4" xfId="0" applyNumberFormat="1" applyFont="1" applyFill="1" applyBorder="1" applyAlignment="1" applyProtection="1">
      <alignment horizontal="center" vertical="center" wrapText="1"/>
    </xf>
    <xf numFmtId="178" fontId="14" fillId="0" borderId="2" xfId="0" applyNumberFormat="1" applyFont="1" applyFill="1" applyBorder="1" applyAlignment="1" applyProtection="1">
      <alignment horizontal="center" vertical="center" wrapText="1"/>
    </xf>
    <xf numFmtId="178" fontId="14" fillId="0" borderId="5" xfId="0" applyNumberFormat="1" applyFont="1" applyFill="1" applyBorder="1" applyAlignment="1" applyProtection="1">
      <alignment horizontal="center" vertical="center" wrapText="1"/>
    </xf>
    <xf numFmtId="0" fontId="14" fillId="0" borderId="2" xfId="0" applyNumberFormat="1" applyFont="1" applyFill="1" applyBorder="1" applyAlignment="1" applyProtection="1">
      <alignment horizontal="center" vertical="top" wrapText="1"/>
    </xf>
    <xf numFmtId="0" fontId="6" fillId="0" borderId="0" xfId="0" applyNumberFormat="1" applyFont="1" applyFill="1" applyBorder="1" applyAlignment="1" applyProtection="1"/>
    <xf numFmtId="0" fontId="10" fillId="0" borderId="0" xfId="0" applyNumberFormat="1" applyFont="1" applyFill="1" applyBorder="1" applyAlignment="1" applyProtection="1"/>
    <xf numFmtId="0" fontId="10" fillId="0" borderId="0" xfId="0" applyNumberFormat="1" applyFont="1" applyFill="1" applyBorder="1" applyAlignment="1" applyProtection="1">
      <alignment horizontal="right" vertical="center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10" fillId="0" borderId="0" xfId="0" applyNumberFormat="1" applyFont="1" applyFill="1" applyBorder="1" applyAlignment="1" applyProtection="1">
      <alignment horizontal="center" vertical="center"/>
    </xf>
    <xf numFmtId="176" fontId="10" fillId="0" borderId="0" xfId="0" applyNumberFormat="1" applyFont="1" applyFill="1" applyBorder="1" applyAlignment="1" applyProtection="1">
      <alignment horizontal="left" vertical="center"/>
    </xf>
    <xf numFmtId="0" fontId="6" fillId="0" borderId="0" xfId="0" applyNumberFormat="1" applyFont="1" applyFill="1" applyBorder="1" applyAlignment="1" applyProtection="1">
      <alignment horizontal="right"/>
    </xf>
    <xf numFmtId="180" fontId="10" fillId="0" borderId="0" xfId="0" applyNumberFormat="1" applyFont="1" applyFill="1" applyBorder="1" applyAlignment="1" applyProtection="1">
      <alignment horizontal="left" vertical="center"/>
    </xf>
    <xf numFmtId="178" fontId="10" fillId="0" borderId="0" xfId="0" applyNumberFormat="1" applyFont="1" applyFill="1" applyBorder="1" applyAlignment="1" applyProtection="1">
      <alignment horizontal="left" vertical="center"/>
    </xf>
    <xf numFmtId="179" fontId="10" fillId="0" borderId="0" xfId="0" applyNumberFormat="1" applyFont="1" applyFill="1" applyBorder="1" applyAlignment="1" applyProtection="1">
      <alignment vertical="center"/>
    </xf>
    <xf numFmtId="181" fontId="10" fillId="0" borderId="0" xfId="0" applyNumberFormat="1" applyFont="1" applyFill="1" applyBorder="1" applyAlignment="1" applyProtection="1">
      <alignment horizontal="left" vertical="center"/>
    </xf>
    <xf numFmtId="0" fontId="15" fillId="0" borderId="0" xfId="0" applyNumberFormat="1" applyFont="1" applyFill="1" applyBorder="1" applyAlignment="1" applyProtection="1"/>
    <xf numFmtId="0" fontId="16" fillId="0" borderId="0" xfId="0" applyNumberFormat="1" applyFont="1" applyFill="1" applyBorder="1" applyAlignment="1" applyProtection="1"/>
    <xf numFmtId="0" fontId="12" fillId="0" borderId="0" xfId="0" applyNumberFormat="1" applyFont="1" applyFill="1" applyBorder="1" applyAlignment="1" applyProtection="1">
      <alignment horizontal="center"/>
    </xf>
    <xf numFmtId="0" fontId="13" fillId="0" borderId="0" xfId="0" applyNumberFormat="1" applyFont="1" applyFill="1" applyBorder="1" applyAlignment="1" applyProtection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0" fillId="0" borderId="0" xfId="0" applyNumberFormat="1" applyFont="1" applyFill="1" applyBorder="1" applyAlignment="1" applyProtection="1">
      <alignment horizontal="left" indent="1"/>
    </xf>
    <xf numFmtId="0" fontId="0" fillId="0" borderId="0" xfId="0" applyNumberFormat="1" applyFont="1" applyFill="1" applyBorder="1" applyAlignment="1" applyProtection="1">
      <alignment horizontal="left" vertical="center" indent="1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0" fontId="0" fillId="0" borderId="4" xfId="0" applyNumberFormat="1" applyFont="1" applyFill="1" applyBorder="1" applyAlignment="1" applyProtection="1">
      <alignment horizontal="center" vertical="center"/>
    </xf>
    <xf numFmtId="0" fontId="0" fillId="0" borderId="8" xfId="0" applyNumberFormat="1" applyFont="1" applyFill="1" applyBorder="1" applyAlignment="1" applyProtection="1">
      <alignment horizontal="center" vertical="center"/>
    </xf>
    <xf numFmtId="0" fontId="10" fillId="0" borderId="0" xfId="0" applyNumberFormat="1" applyFont="1" applyFill="1" applyBorder="1" applyAlignment="1" applyProtection="1">
      <alignment horizontal="center"/>
    </xf>
    <xf numFmtId="0" fontId="6" fillId="0" borderId="0" xfId="0" applyNumberFormat="1" applyFont="1" applyFill="1" applyBorder="1" applyAlignment="1" applyProtection="1">
      <alignment horizontal="left" vertical="center"/>
    </xf>
    <xf numFmtId="0" fontId="0" fillId="0" borderId="1" xfId="0" applyNumberFormat="1" applyFont="1" applyFill="1" applyBorder="1" applyAlignment="1" applyProtection="1">
      <alignment horizontal="center" vertical="center" wrapText="1"/>
    </xf>
    <xf numFmtId="0" fontId="0" fillId="0" borderId="3" xfId="0" applyNumberFormat="1" applyFont="1" applyFill="1" applyBorder="1" applyAlignment="1" applyProtection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7" fillId="0" borderId="3" xfId="0" applyNumberFormat="1" applyFont="1" applyFill="1" applyBorder="1" applyAlignment="1" applyProtection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8" fillId="0" borderId="3" xfId="0" applyNumberFormat="1" applyFont="1" applyFill="1" applyBorder="1" applyAlignment="1" applyProtection="1">
      <alignment horizontal="center" vertical="center" wrapText="1"/>
    </xf>
    <xf numFmtId="0" fontId="10" fillId="0" borderId="0" xfId="0" applyNumberFormat="1" applyFont="1" applyFill="1" applyBorder="1" applyAlignment="1" applyProtection="1">
      <alignment horizontal="left" vertical="center" wrapText="1"/>
    </xf>
    <xf numFmtId="0" fontId="10" fillId="0" borderId="0" xfId="0" applyNumberFormat="1" applyFont="1" applyFill="1" applyBorder="1" applyAlignment="1" applyProtection="1">
      <alignment horizontal="left" vertical="center"/>
    </xf>
    <xf numFmtId="0" fontId="1" fillId="0" borderId="0" xfId="0" applyNumberFormat="1" applyFont="1" applyFill="1" applyBorder="1" applyAlignment="1" applyProtection="1">
      <alignment horizontal="center"/>
    </xf>
    <xf numFmtId="0" fontId="0" fillId="0" borderId="0" xfId="0" applyNumberFormat="1" applyFont="1" applyFill="1" applyBorder="1" applyAlignment="1" applyProtection="1">
      <alignment horizontal="center"/>
    </xf>
  </cellXfs>
  <cellStyles count="1">
    <cellStyle name="常规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zh-CN" altLang="en-US" sz="1600" b="1"/>
              <a:t>均值控制图</a:t>
            </a:r>
          </a:p>
        </c:rich>
      </c:tx>
      <c:layout>
        <c:manualLayout>
          <c:xMode val="edge"/>
          <c:yMode val="edge"/>
          <c:x val="0.44523957685127602"/>
          <c:y val="3.4722222222222203E-2"/>
        </c:manualLayout>
      </c:layout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 defTabSz="914400">
            <a:defRPr lang="zh-CN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6.3614543514979097E-2"/>
          <c:y val="0.19097222222222199"/>
          <c:w val="0.91682816250333399"/>
          <c:h val="0.70101851851851804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'1A'!$H$10:$H$21</c:f>
              <c:numCache>
                <c:formatCode>0.000_);[Red]\(0.000\)</c:formatCode>
                <c:ptCount val="12"/>
                <c:pt idx="0">
                  <c:v>49.972200000000001</c:v>
                </c:pt>
                <c:pt idx="1">
                  <c:v>49.976999999999997</c:v>
                </c:pt>
                <c:pt idx="2">
                  <c:v>49.974400000000003</c:v>
                </c:pt>
                <c:pt idx="3">
                  <c:v>49.971200000000003</c:v>
                </c:pt>
                <c:pt idx="4">
                  <c:v>49.974200000000003</c:v>
                </c:pt>
                <c:pt idx="5">
                  <c:v>49.969799999999999</c:v>
                </c:pt>
                <c:pt idx="6">
                  <c:v>49.968800000000002</c:v>
                </c:pt>
                <c:pt idx="7">
                  <c:v>49.970000000000006</c:v>
                </c:pt>
                <c:pt idx="8">
                  <c:v>49.973200000000006</c:v>
                </c:pt>
                <c:pt idx="9">
                  <c:v>49.972200000000001</c:v>
                </c:pt>
                <c:pt idx="10">
                  <c:v>49.972200000000008</c:v>
                </c:pt>
                <c:pt idx="11">
                  <c:v>49.969999999999992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53-482F-B93A-24A4481570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5718912"/>
        <c:axId val="85720448"/>
      </c:lineChart>
      <c:catAx>
        <c:axId val="8571891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85720448"/>
        <c:crosses val="autoZero"/>
        <c:auto val="1"/>
        <c:lblAlgn val="ctr"/>
        <c:lblOffset val="100"/>
        <c:noMultiLvlLbl val="0"/>
      </c:catAx>
      <c:valAx>
        <c:axId val="85720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_);[Red]\(0.00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857189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zh-CN" altLang="en-US" b="1"/>
              <a:t>极差控制图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 defTabSz="914400">
            <a:defRPr lang="zh-CN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'1A'!$I$10:$I$21</c:f>
              <c:numCache>
                <c:formatCode>0.000_);[Red]\(0.000\)</c:formatCode>
                <c:ptCount val="12"/>
                <c:pt idx="0">
                  <c:v>9.0000000000003411E-3</c:v>
                </c:pt>
                <c:pt idx="1">
                  <c:v>2.0000000000003126E-2</c:v>
                </c:pt>
                <c:pt idx="2">
                  <c:v>1.2000000000000455E-2</c:v>
                </c:pt>
                <c:pt idx="3">
                  <c:v>1.5000000000000568E-2</c:v>
                </c:pt>
                <c:pt idx="4">
                  <c:v>9.0000000000003411E-3</c:v>
                </c:pt>
                <c:pt idx="5">
                  <c:v>1.2999999999998124E-2</c:v>
                </c:pt>
                <c:pt idx="6">
                  <c:v>1.4000000000002899E-2</c:v>
                </c:pt>
                <c:pt idx="7">
                  <c:v>1.5000000000000568E-2</c:v>
                </c:pt>
                <c:pt idx="8">
                  <c:v>1.4999999999993463E-2</c:v>
                </c:pt>
                <c:pt idx="9">
                  <c:v>1.8999999999998352E-2</c:v>
                </c:pt>
                <c:pt idx="10">
                  <c:v>9.9999999999980105E-3</c:v>
                </c:pt>
                <c:pt idx="11">
                  <c:v>6.0000000000002274E-3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C6-4438-B55E-E66F2C27E7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5822885"/>
        <c:axId val="17622275"/>
      </c:lineChart>
      <c:catAx>
        <c:axId val="435822885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7622275"/>
        <c:crosses val="autoZero"/>
        <c:auto val="1"/>
        <c:lblAlgn val="ctr"/>
        <c:lblOffset val="100"/>
        <c:noMultiLvlLbl val="0"/>
      </c:catAx>
      <c:valAx>
        <c:axId val="176222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_);[Red]\(0.00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43582288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295275</xdr:colOff>
      <xdr:row>24</xdr:row>
      <xdr:rowOff>47625</xdr:rowOff>
    </xdr:from>
    <xdr:to>
      <xdr:col>5</xdr:col>
      <xdr:colOff>561975</xdr:colOff>
      <xdr:row>24</xdr:row>
      <xdr:rowOff>247650</xdr:rowOff>
    </xdr:to>
    <xdr:pic>
      <xdr:nvPicPr>
        <xdr:cNvPr id="11" name="Picture 3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480435" y="6831965"/>
          <a:ext cx="266700" cy="200025"/>
        </a:xfrm>
        <a:prstGeom prst="rect">
          <a:avLst/>
        </a:prstGeom>
        <a:noFill/>
        <a:ln w="12700" cap="flat">
          <a:noFill/>
          <a:prstDash val="solid"/>
          <a:miter lim="800000"/>
          <a:headEnd type="none" w="med" len="med"/>
          <a:tailEnd type="none" w="med" len="med"/>
        </a:ln>
        <a:effectLst/>
      </xdr:spPr>
    </xdr:pic>
    <xdr:clientData/>
  </xdr:twoCellAnchor>
  <xdr:twoCellAnchor>
    <xdr:from>
      <xdr:col>2</xdr:col>
      <xdr:colOff>76200</xdr:colOff>
      <xdr:row>31</xdr:row>
      <xdr:rowOff>47625</xdr:rowOff>
    </xdr:from>
    <xdr:to>
      <xdr:col>2</xdr:col>
      <xdr:colOff>390525</xdr:colOff>
      <xdr:row>31</xdr:row>
      <xdr:rowOff>285750</xdr:rowOff>
    </xdr:to>
    <xdr:pic>
      <xdr:nvPicPr>
        <xdr:cNvPr id="10" name="Picture 7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61135" y="9568180"/>
          <a:ext cx="314325" cy="238125"/>
        </a:xfrm>
        <a:prstGeom prst="rect">
          <a:avLst/>
        </a:prstGeom>
        <a:noFill/>
        <a:ln w="12700" cap="flat">
          <a:noFill/>
          <a:prstDash val="solid"/>
          <a:miter lim="800000"/>
          <a:headEnd type="none" w="med" len="med"/>
          <a:tailEnd type="none" w="med" len="med"/>
        </a:ln>
        <a:effectLst/>
      </xdr:spPr>
    </xdr:pic>
    <xdr:clientData/>
  </xdr:twoCellAnchor>
  <xdr:twoCellAnchor>
    <xdr:from>
      <xdr:col>7</xdr:col>
      <xdr:colOff>297180</xdr:colOff>
      <xdr:row>7</xdr:row>
      <xdr:rowOff>123825</xdr:rowOff>
    </xdr:from>
    <xdr:to>
      <xdr:col>7</xdr:col>
      <xdr:colOff>568325</xdr:colOff>
      <xdr:row>8</xdr:row>
      <xdr:rowOff>152400</xdr:rowOff>
    </xdr:to>
    <xdr:pic>
      <xdr:nvPicPr>
        <xdr:cNvPr id="9" name="图片模式1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901565" y="2152650"/>
          <a:ext cx="271145" cy="323850"/>
        </a:xfrm>
        <a:prstGeom prst="rect">
          <a:avLst/>
        </a:prstGeom>
        <a:noFill/>
        <a:ln w="12700" cap="flat">
          <a:noFill/>
          <a:prstDash val="solid"/>
          <a:miter lim="800000"/>
          <a:headEnd type="none" w="med" len="med"/>
          <a:tailEnd type="none" w="med" len="med"/>
        </a:ln>
        <a:effectLst/>
      </xdr:spPr>
    </xdr:pic>
    <xdr:clientData/>
  </xdr:twoCellAnchor>
  <xdr:twoCellAnchor>
    <xdr:from>
      <xdr:col>0</xdr:col>
      <xdr:colOff>603885</xdr:colOff>
      <xdr:row>24</xdr:row>
      <xdr:rowOff>0</xdr:rowOff>
    </xdr:from>
    <xdr:to>
      <xdr:col>0</xdr:col>
      <xdr:colOff>603885</xdr:colOff>
      <xdr:row>25</xdr:row>
      <xdr:rowOff>28575</xdr:rowOff>
    </xdr:to>
    <xdr:pic>
      <xdr:nvPicPr>
        <xdr:cNvPr id="8" name="图片模式2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603885" y="6784340"/>
          <a:ext cx="0" cy="307340"/>
        </a:xfrm>
        <a:prstGeom prst="rect">
          <a:avLst/>
        </a:prstGeom>
        <a:noFill/>
        <a:ln w="12700" cap="flat">
          <a:noFill/>
          <a:prstDash val="solid"/>
          <a:miter lim="800000"/>
          <a:headEnd type="none" w="med" len="med"/>
          <a:tailEnd type="none" w="med" len="med"/>
        </a:ln>
        <a:effectLst/>
      </xdr:spPr>
    </xdr:pic>
    <xdr:clientData/>
  </xdr:twoCellAnchor>
  <xdr:twoCellAnchor>
    <xdr:from>
      <xdr:col>2</xdr:col>
      <xdr:colOff>180975</xdr:colOff>
      <xdr:row>27</xdr:row>
      <xdr:rowOff>38100</xdr:rowOff>
    </xdr:from>
    <xdr:to>
      <xdr:col>2</xdr:col>
      <xdr:colOff>581025</xdr:colOff>
      <xdr:row>28</xdr:row>
      <xdr:rowOff>57150</xdr:rowOff>
    </xdr:to>
    <xdr:pic>
      <xdr:nvPicPr>
        <xdr:cNvPr id="7" name="图片模式3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565910" y="7948930"/>
          <a:ext cx="400050" cy="314325"/>
        </a:xfrm>
        <a:prstGeom prst="rect">
          <a:avLst/>
        </a:prstGeom>
        <a:noFill/>
        <a:ln w="12700" cap="flat">
          <a:noFill/>
          <a:prstDash val="solid"/>
          <a:miter lim="800000"/>
          <a:headEnd type="none" w="med" len="med"/>
          <a:tailEnd type="none" w="med" len="med"/>
        </a:ln>
        <a:effectLst/>
      </xdr:spPr>
    </xdr:pic>
    <xdr:clientData/>
  </xdr:twoCellAnchor>
  <xdr:twoCellAnchor>
    <xdr:from>
      <xdr:col>2</xdr:col>
      <xdr:colOff>95250</xdr:colOff>
      <xdr:row>28</xdr:row>
      <xdr:rowOff>145415</xdr:rowOff>
    </xdr:from>
    <xdr:to>
      <xdr:col>3</xdr:col>
      <xdr:colOff>38100</xdr:colOff>
      <xdr:row>28</xdr:row>
      <xdr:rowOff>459740</xdr:rowOff>
    </xdr:to>
    <xdr:pic>
      <xdr:nvPicPr>
        <xdr:cNvPr id="6" name="图片模式4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480185" y="8351520"/>
          <a:ext cx="542925" cy="314325"/>
        </a:xfrm>
        <a:prstGeom prst="rect">
          <a:avLst/>
        </a:prstGeom>
        <a:noFill/>
        <a:ln w="12700" cap="flat">
          <a:noFill/>
          <a:prstDash val="solid"/>
          <a:miter lim="800000"/>
          <a:headEnd type="none" w="med" len="med"/>
          <a:tailEnd type="none" w="med" len="med"/>
        </a:ln>
        <a:effectLst/>
      </xdr:spPr>
    </xdr:pic>
    <xdr:clientData/>
  </xdr:twoCellAnchor>
  <xdr:twoCellAnchor>
    <xdr:from>
      <xdr:col>2</xdr:col>
      <xdr:colOff>95250</xdr:colOff>
      <xdr:row>29</xdr:row>
      <xdr:rowOff>66675</xdr:rowOff>
    </xdr:from>
    <xdr:to>
      <xdr:col>3</xdr:col>
      <xdr:colOff>38100</xdr:colOff>
      <xdr:row>30</xdr:row>
      <xdr:rowOff>9525</xdr:rowOff>
    </xdr:to>
    <xdr:pic>
      <xdr:nvPicPr>
        <xdr:cNvPr id="5" name="图片模式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480185" y="8739505"/>
          <a:ext cx="542925" cy="285750"/>
        </a:xfrm>
        <a:prstGeom prst="rect">
          <a:avLst/>
        </a:prstGeom>
        <a:noFill/>
        <a:ln w="12700" cap="flat">
          <a:noFill/>
          <a:prstDash val="solid"/>
          <a:miter lim="800000"/>
          <a:headEnd type="none" w="med" len="med"/>
          <a:tailEnd type="none" w="med" len="med"/>
        </a:ln>
        <a:effectLst/>
      </xdr:spPr>
    </xdr:pic>
    <xdr:clientData/>
  </xdr:twoCellAnchor>
  <xdr:twoCellAnchor>
    <xdr:from>
      <xdr:col>2</xdr:col>
      <xdr:colOff>57150</xdr:colOff>
      <xdr:row>32</xdr:row>
      <xdr:rowOff>171450</xdr:rowOff>
    </xdr:from>
    <xdr:to>
      <xdr:col>2</xdr:col>
      <xdr:colOff>600075</xdr:colOff>
      <xdr:row>33</xdr:row>
      <xdr:rowOff>0</xdr:rowOff>
    </xdr:to>
    <xdr:pic>
      <xdr:nvPicPr>
        <xdr:cNvPr id="4" name="图片模式6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1442085" y="10015855"/>
          <a:ext cx="542925" cy="219075"/>
        </a:xfrm>
        <a:prstGeom prst="rect">
          <a:avLst/>
        </a:prstGeom>
        <a:noFill/>
        <a:ln w="12700" cap="flat">
          <a:noFill/>
          <a:prstDash val="solid"/>
          <a:miter lim="800000"/>
          <a:headEnd type="none" w="med" len="med"/>
          <a:tailEnd type="none" w="med" len="med"/>
        </a:ln>
        <a:effectLst/>
      </xdr:spPr>
    </xdr:pic>
    <xdr:clientData/>
  </xdr:twoCellAnchor>
  <xdr:twoCellAnchor>
    <xdr:from>
      <xdr:col>0</xdr:col>
      <xdr:colOff>603885</xdr:colOff>
      <xdr:row>26</xdr:row>
      <xdr:rowOff>142875</xdr:rowOff>
    </xdr:from>
    <xdr:to>
      <xdr:col>0</xdr:col>
      <xdr:colOff>603885</xdr:colOff>
      <xdr:row>26</xdr:row>
      <xdr:rowOff>476250</xdr:rowOff>
    </xdr:to>
    <xdr:pic>
      <xdr:nvPicPr>
        <xdr:cNvPr id="3" name="图片模式7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603885" y="7577455"/>
          <a:ext cx="0" cy="333375"/>
        </a:xfrm>
        <a:prstGeom prst="rect">
          <a:avLst/>
        </a:prstGeom>
        <a:noFill/>
        <a:ln w="12700" cap="flat">
          <a:noFill/>
          <a:prstDash val="solid"/>
          <a:miter lim="800000"/>
          <a:headEnd type="none" w="med" len="med"/>
          <a:tailEnd type="none" w="med" len="med"/>
        </a:ln>
        <a:effectLst/>
      </xdr:spPr>
    </xdr:pic>
    <xdr:clientData/>
  </xdr:twoCellAnchor>
  <xdr:twoCellAnchor>
    <xdr:from>
      <xdr:col>2</xdr:col>
      <xdr:colOff>66675</xdr:colOff>
      <xdr:row>33</xdr:row>
      <xdr:rowOff>95250</xdr:rowOff>
    </xdr:from>
    <xdr:to>
      <xdr:col>2</xdr:col>
      <xdr:colOff>600075</xdr:colOff>
      <xdr:row>33</xdr:row>
      <xdr:rowOff>371475</xdr:rowOff>
    </xdr:to>
    <xdr:pic>
      <xdr:nvPicPr>
        <xdr:cNvPr id="2" name="图片模式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1451610" y="10330180"/>
          <a:ext cx="533400" cy="276225"/>
        </a:xfrm>
        <a:prstGeom prst="rect">
          <a:avLst/>
        </a:prstGeom>
        <a:noFill/>
        <a:ln w="12700" cap="flat">
          <a:noFill/>
          <a:prstDash val="solid"/>
          <a:miter lim="800000"/>
          <a:headEnd type="none" w="med" len="med"/>
          <a:tailEnd type="none" w="med" len="med"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3</xdr:row>
      <xdr:rowOff>28575</xdr:rowOff>
    </xdr:from>
    <xdr:to>
      <xdr:col>10</xdr:col>
      <xdr:colOff>158750</xdr:colOff>
      <xdr:row>15</xdr:row>
      <xdr:rowOff>158750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571500</xdr:colOff>
      <xdr:row>5</xdr:row>
      <xdr:rowOff>82550</xdr:rowOff>
    </xdr:from>
    <xdr:to>
      <xdr:col>10</xdr:col>
      <xdr:colOff>69850</xdr:colOff>
      <xdr:row>5</xdr:row>
      <xdr:rowOff>95250</xdr:rowOff>
    </xdr:to>
    <xdr:cxnSp macro="">
      <xdr:nvCxnSpPr>
        <xdr:cNvPr id="4" name="直接连接符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CxnSpPr/>
      </xdr:nvCxnSpPr>
      <xdr:spPr>
        <a:xfrm flipV="1">
          <a:off x="571500" y="768350"/>
          <a:ext cx="6711950" cy="12700"/>
        </a:xfrm>
        <a:prstGeom prst="line">
          <a:avLst/>
        </a:prstGeom>
        <a:ln>
          <a:solidFill>
            <a:srgbClr val="C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9525</xdr:colOff>
      <xdr:row>19</xdr:row>
      <xdr:rowOff>1</xdr:rowOff>
    </xdr:from>
    <xdr:to>
      <xdr:col>10</xdr:col>
      <xdr:colOff>342900</xdr:colOff>
      <xdr:row>33</xdr:row>
      <xdr:rowOff>177801</xdr:rowOff>
    </xdr:to>
    <xdr:graphicFrame macro="">
      <xdr:nvGraphicFramePr>
        <xdr:cNvPr id="6" name="图表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462280</xdr:colOff>
      <xdr:row>21</xdr:row>
      <xdr:rowOff>47625</xdr:rowOff>
    </xdr:from>
    <xdr:to>
      <xdr:col>10</xdr:col>
      <xdr:colOff>128905</xdr:colOff>
      <xdr:row>21</xdr:row>
      <xdr:rowOff>47625</xdr:rowOff>
    </xdr:to>
    <xdr:cxnSp macro="">
      <xdr:nvCxnSpPr>
        <xdr:cNvPr id="7" name="直接连接符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462280" y="3527425"/>
          <a:ext cx="6880225" cy="0"/>
        </a:xfrm>
        <a:prstGeom prst="line">
          <a:avLst/>
        </a:prstGeom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0</xdr:col>
      <xdr:colOff>488950</xdr:colOff>
      <xdr:row>27</xdr:row>
      <xdr:rowOff>69850</xdr:rowOff>
    </xdr:from>
    <xdr:to>
      <xdr:col>10</xdr:col>
      <xdr:colOff>114300</xdr:colOff>
      <xdr:row>27</xdr:row>
      <xdr:rowOff>101601</xdr:rowOff>
    </xdr:to>
    <xdr:cxnSp macro="">
      <xdr:nvCxnSpPr>
        <xdr:cNvPr id="8" name="直接连接符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>
          <a:off x="488950" y="4641850"/>
          <a:ext cx="6838950" cy="31751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0.0673</cdr:x>
      <cdr:y>0.4932</cdr:y>
    </cdr:from>
    <cdr:to>
      <cdr:x>0.99733</cdr:x>
      <cdr:y>0.49421</cdr:y>
    </cdr:to>
    <cdr:sp macro="" textlink="">
      <cdr:nvSpPr>
        <cdr:cNvPr id="2" name="直接连接符 1"/>
        <cdr:cNvSpPr/>
      </cdr:nvSpPr>
      <cdr:spPr>
        <a:xfrm xmlns:a="http://schemas.openxmlformats.org/drawingml/2006/main" flipV="1">
          <a:off x="498475" y="1378301"/>
          <a:ext cx="6889059" cy="2823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sp>
  </cdr:relSizeAnchor>
  <cdr:relSizeAnchor xmlns:cdr="http://schemas.openxmlformats.org/drawingml/2006/chartDrawing">
    <cdr:from>
      <cdr:x>0.07077</cdr:x>
      <cdr:y>0.80723</cdr:y>
    </cdr:from>
    <cdr:to>
      <cdr:x>0.98978</cdr:x>
      <cdr:y>0.81751</cdr:y>
    </cdr:to>
    <cdr:sp macro="" textlink="">
      <cdr:nvSpPr>
        <cdr:cNvPr id="3" name="直接连接符 2"/>
        <cdr:cNvSpPr/>
      </cdr:nvSpPr>
      <cdr:spPr>
        <a:xfrm xmlns:a="http://schemas.openxmlformats.org/drawingml/2006/main">
          <a:off x="518405" y="2027290"/>
          <a:ext cx="6731495" cy="25818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0.06989</cdr:x>
      <cdr:y>0.88375</cdr:y>
    </cdr:from>
    <cdr:to>
      <cdr:x>0.97965</cdr:x>
      <cdr:y>0.88705</cdr:y>
    </cdr:to>
    <cdr:sp macro="" textlink="">
      <cdr:nvSpPr>
        <cdr:cNvPr id="2" name="直接连接符 1"/>
        <cdr:cNvSpPr/>
      </cdr:nvSpPr>
      <cdr:spPr>
        <a:xfrm xmlns:a="http://schemas.openxmlformats.org/drawingml/2006/main" flipV="1">
          <a:off x="523464" y="2476500"/>
          <a:ext cx="6813961" cy="9240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EEECE1"/>
      </a:dk2>
      <a:lt2>
        <a:srgbClr val="1F497D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宋体"/>
        <a:ea typeface="宋体"/>
        <a:cs typeface="宋体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7"/>
  <sheetViews>
    <sheetView tabSelected="1" view="pageBreakPreview" topLeftCell="A21" zoomScale="145" zoomScaleNormal="121" zoomScaleSheetLayoutView="145" workbookViewId="0">
      <selection activeCell="F29" sqref="F29"/>
    </sheetView>
  </sheetViews>
  <sheetFormatPr defaultColWidth="9" defaultRowHeight="15" x14ac:dyDescent="0.25"/>
  <cols>
    <col min="1" max="1" width="7.9140625" customWidth="1"/>
    <col min="2" max="2" width="10.1640625" customWidth="1"/>
    <col min="3" max="6" width="7.9140625" customWidth="1"/>
    <col min="7" max="7" width="10.6640625" customWidth="1"/>
    <col min="8" max="8" width="7.5" customWidth="1"/>
    <col min="9" max="9" width="8.1640625" customWidth="1"/>
    <col min="10" max="256" width="9" customWidth="1"/>
  </cols>
  <sheetData>
    <row r="1" spans="1:9" x14ac:dyDescent="0.25">
      <c r="A1" s="28" t="s">
        <v>0</v>
      </c>
    </row>
    <row r="2" spans="1:9" ht="12.5" customHeight="1" x14ac:dyDescent="0.3">
      <c r="A2" s="47" t="s">
        <v>1</v>
      </c>
      <c r="B2" s="48"/>
      <c r="C2" s="48"/>
      <c r="D2" s="48"/>
      <c r="E2" s="48"/>
      <c r="F2" s="48"/>
      <c r="G2" s="48"/>
      <c r="H2" s="48"/>
      <c r="I2" s="48"/>
    </row>
    <row r="3" spans="1:9" ht="9" customHeight="1" x14ac:dyDescent="0.5">
      <c r="A3" s="2"/>
      <c r="B3" s="3"/>
      <c r="C3" s="3"/>
      <c r="D3" s="3"/>
      <c r="E3" s="3"/>
      <c r="F3" s="4"/>
      <c r="G3" s="49"/>
      <c r="H3" s="49"/>
      <c r="I3" s="3"/>
    </row>
    <row r="4" spans="1:9" ht="24" customHeight="1" x14ac:dyDescent="0.25">
      <c r="A4" s="50" t="s">
        <v>2</v>
      </c>
      <c r="B4" s="50"/>
      <c r="C4" s="50"/>
      <c r="D4" s="50"/>
      <c r="E4" s="50"/>
      <c r="F4" s="5"/>
      <c r="G4" s="5"/>
      <c r="H4" s="5"/>
      <c r="I4" s="5"/>
    </row>
    <row r="5" spans="1:9" ht="24" customHeight="1" x14ac:dyDescent="0.25">
      <c r="A5" s="50" t="s">
        <v>3</v>
      </c>
      <c r="B5" s="50"/>
      <c r="C5" s="50"/>
      <c r="D5" s="50"/>
      <c r="E5" s="50"/>
      <c r="F5" s="50"/>
      <c r="G5" s="50"/>
      <c r="H5" s="50"/>
      <c r="I5" s="50"/>
    </row>
    <row r="6" spans="1:9" ht="24" customHeight="1" x14ac:dyDescent="0.25">
      <c r="A6" s="50" t="s">
        <v>4</v>
      </c>
      <c r="B6" s="50"/>
      <c r="C6" s="50"/>
      <c r="D6" s="50"/>
      <c r="E6" s="50"/>
      <c r="F6" s="50"/>
      <c r="G6" s="50"/>
      <c r="H6" s="50"/>
      <c r="I6" s="50"/>
    </row>
    <row r="7" spans="1:9" ht="32.25" customHeight="1" x14ac:dyDescent="0.25">
      <c r="A7" s="6" t="s">
        <v>5</v>
      </c>
      <c r="B7" s="6"/>
      <c r="C7" s="6"/>
      <c r="D7" s="51" t="s">
        <v>6</v>
      </c>
      <c r="E7" s="51"/>
      <c r="F7" s="51"/>
      <c r="G7" s="51"/>
      <c r="H7" s="5"/>
      <c r="I7" s="5"/>
    </row>
    <row r="8" spans="1:9" ht="23.25" customHeight="1" x14ac:dyDescent="0.25">
      <c r="A8" s="57" t="s">
        <v>7</v>
      </c>
      <c r="B8" s="7" t="s">
        <v>8</v>
      </c>
      <c r="C8" s="52" t="s">
        <v>9</v>
      </c>
      <c r="D8" s="52"/>
      <c r="E8" s="52"/>
      <c r="F8" s="52"/>
      <c r="G8" s="52"/>
      <c r="H8" s="59"/>
      <c r="I8" s="61" t="s">
        <v>10</v>
      </c>
    </row>
    <row r="9" spans="1:9" ht="21.9" customHeight="1" x14ac:dyDescent="0.25">
      <c r="A9" s="58"/>
      <c r="B9" s="8" t="s">
        <v>11</v>
      </c>
      <c r="C9" s="9" t="s">
        <v>12</v>
      </c>
      <c r="D9" s="9" t="s">
        <v>13</v>
      </c>
      <c r="E9" s="9" t="s">
        <v>14</v>
      </c>
      <c r="F9" s="9" t="s">
        <v>15</v>
      </c>
      <c r="G9" s="9" t="s">
        <v>16</v>
      </c>
      <c r="H9" s="60"/>
      <c r="I9" s="62"/>
    </row>
    <row r="10" spans="1:9" ht="19" customHeight="1" x14ac:dyDescent="0.25">
      <c r="A10" s="29">
        <v>1</v>
      </c>
      <c r="B10" s="30" t="s">
        <v>34</v>
      </c>
      <c r="C10" s="31">
        <v>49.972000000000001</v>
      </c>
      <c r="D10" s="31">
        <v>49.97</v>
      </c>
      <c r="E10" s="31">
        <v>49.969000000000001</v>
      </c>
      <c r="F10" s="31">
        <v>49.972000000000001</v>
      </c>
      <c r="G10" s="31">
        <v>49.978000000000002</v>
      </c>
      <c r="H10" s="32">
        <f t="shared" ref="H10:H21" si="0">SUM(C10:G10)/5</f>
        <v>49.972200000000001</v>
      </c>
      <c r="I10" s="31">
        <f>MAX(C10:G10)-MIN(C10:G10)</f>
        <v>9.0000000000003411E-3</v>
      </c>
    </row>
    <row r="11" spans="1:9" ht="19" customHeight="1" x14ac:dyDescent="0.25">
      <c r="A11" s="29">
        <v>2</v>
      </c>
      <c r="B11" s="30" t="s">
        <v>32</v>
      </c>
      <c r="C11" s="31">
        <v>49.976999999999997</v>
      </c>
      <c r="D11" s="31">
        <v>49.973999999999997</v>
      </c>
      <c r="E11" s="31">
        <v>49.973999999999997</v>
      </c>
      <c r="F11" s="31">
        <v>49.99</v>
      </c>
      <c r="G11" s="31">
        <v>49.97</v>
      </c>
      <c r="H11" s="32">
        <f t="shared" si="0"/>
        <v>49.976999999999997</v>
      </c>
      <c r="I11" s="31">
        <f t="shared" ref="I11:I21" si="1">MAX(C11:G11)-MIN(C11:G11)</f>
        <v>2.0000000000003126E-2</v>
      </c>
    </row>
    <row r="12" spans="1:9" ht="19" customHeight="1" x14ac:dyDescent="0.25">
      <c r="A12" s="29">
        <v>3</v>
      </c>
      <c r="B12" s="30" t="s">
        <v>35</v>
      </c>
      <c r="C12" s="31">
        <v>49.966999999999999</v>
      </c>
      <c r="D12" s="31">
        <v>49.978999999999999</v>
      </c>
      <c r="E12" s="31">
        <v>49.976999999999997</v>
      </c>
      <c r="F12" s="31">
        <v>49.976999999999997</v>
      </c>
      <c r="G12" s="31">
        <v>49.972000000000001</v>
      </c>
      <c r="H12" s="32">
        <f t="shared" si="0"/>
        <v>49.974400000000003</v>
      </c>
      <c r="I12" s="31">
        <f t="shared" si="1"/>
        <v>1.2000000000000455E-2</v>
      </c>
    </row>
    <row r="13" spans="1:9" ht="19" customHeight="1" x14ac:dyDescent="0.25">
      <c r="A13" s="29">
        <v>4</v>
      </c>
      <c r="B13" s="30" t="s">
        <v>33</v>
      </c>
      <c r="C13" s="31">
        <v>49.97</v>
      </c>
      <c r="D13" s="31">
        <v>49.976999999999997</v>
      </c>
      <c r="E13" s="31">
        <v>49.978000000000002</v>
      </c>
      <c r="F13" s="31">
        <v>49.968000000000004</v>
      </c>
      <c r="G13" s="31">
        <v>49.963000000000001</v>
      </c>
      <c r="H13" s="32">
        <f t="shared" si="0"/>
        <v>49.971200000000003</v>
      </c>
      <c r="I13" s="31">
        <f t="shared" si="1"/>
        <v>1.5000000000000568E-2</v>
      </c>
    </row>
    <row r="14" spans="1:9" ht="19" customHeight="1" x14ac:dyDescent="0.25">
      <c r="A14" s="33">
        <v>5</v>
      </c>
      <c r="B14" s="30" t="s">
        <v>36</v>
      </c>
      <c r="C14" s="31">
        <v>49.975999999999999</v>
      </c>
      <c r="D14" s="31">
        <v>49.978999999999999</v>
      </c>
      <c r="E14" s="31">
        <v>49.97</v>
      </c>
      <c r="F14" s="31">
        <v>49.972000000000001</v>
      </c>
      <c r="G14" s="31">
        <v>49.973999999999997</v>
      </c>
      <c r="H14" s="32">
        <f t="shared" si="0"/>
        <v>49.974200000000003</v>
      </c>
      <c r="I14" s="31">
        <f t="shared" si="1"/>
        <v>9.0000000000003411E-3</v>
      </c>
    </row>
    <row r="15" spans="1:9" ht="19" customHeight="1" x14ac:dyDescent="0.25">
      <c r="A15" s="33">
        <v>6</v>
      </c>
      <c r="B15" s="30" t="s">
        <v>37</v>
      </c>
      <c r="C15" s="31">
        <v>49.97</v>
      </c>
      <c r="D15" s="31">
        <v>49.976999999999997</v>
      </c>
      <c r="E15" s="31">
        <v>49.97</v>
      </c>
      <c r="F15" s="31">
        <v>49.968000000000004</v>
      </c>
      <c r="G15" s="31">
        <v>49.963999999999999</v>
      </c>
      <c r="H15" s="32">
        <f t="shared" si="0"/>
        <v>49.969799999999999</v>
      </c>
      <c r="I15" s="31">
        <f t="shared" si="1"/>
        <v>1.2999999999998124E-2</v>
      </c>
    </row>
    <row r="16" spans="1:9" ht="19" customHeight="1" x14ac:dyDescent="0.25">
      <c r="A16" s="33">
        <v>7</v>
      </c>
      <c r="B16" s="30" t="s">
        <v>38</v>
      </c>
      <c r="C16" s="31">
        <v>49.963999999999999</v>
      </c>
      <c r="D16" s="31">
        <v>49.97</v>
      </c>
      <c r="E16" s="31">
        <v>49.978000000000002</v>
      </c>
      <c r="F16" s="31">
        <v>49.968000000000004</v>
      </c>
      <c r="G16" s="31">
        <v>49.963999999999999</v>
      </c>
      <c r="H16" s="32">
        <f t="shared" si="0"/>
        <v>49.968800000000002</v>
      </c>
      <c r="I16" s="31">
        <f t="shared" si="1"/>
        <v>1.4000000000002899E-2</v>
      </c>
    </row>
    <row r="17" spans="1:9" ht="19" customHeight="1" x14ac:dyDescent="0.25">
      <c r="A17" s="33">
        <v>8</v>
      </c>
      <c r="B17" s="30" t="s">
        <v>39</v>
      </c>
      <c r="C17" s="31">
        <v>49.963000000000001</v>
      </c>
      <c r="D17" s="31">
        <v>49.972999999999999</v>
      </c>
      <c r="E17" s="31">
        <v>49.978000000000002</v>
      </c>
      <c r="F17" s="31">
        <v>49.968000000000004</v>
      </c>
      <c r="G17" s="31">
        <v>49.968000000000004</v>
      </c>
      <c r="H17" s="32">
        <f t="shared" si="0"/>
        <v>49.970000000000006</v>
      </c>
      <c r="I17" s="31">
        <f t="shared" si="1"/>
        <v>1.5000000000000568E-2</v>
      </c>
    </row>
    <row r="18" spans="1:9" ht="19" customHeight="1" x14ac:dyDescent="0.25">
      <c r="A18" s="33">
        <v>9</v>
      </c>
      <c r="B18" s="30" t="s">
        <v>40</v>
      </c>
      <c r="C18" s="31">
        <v>49.97</v>
      </c>
      <c r="D18" s="31">
        <v>49.972000000000001</v>
      </c>
      <c r="E18" s="31">
        <v>49.972999999999999</v>
      </c>
      <c r="F18" s="31">
        <v>49.982999999999997</v>
      </c>
      <c r="G18" s="31">
        <v>49.968000000000004</v>
      </c>
      <c r="H18" s="32">
        <f t="shared" si="0"/>
        <v>49.973200000000006</v>
      </c>
      <c r="I18" s="31">
        <f t="shared" si="1"/>
        <v>1.4999999999993463E-2</v>
      </c>
    </row>
    <row r="19" spans="1:9" ht="19" customHeight="1" x14ac:dyDescent="0.25">
      <c r="A19" s="33">
        <v>10</v>
      </c>
      <c r="B19" s="30" t="s">
        <v>41</v>
      </c>
      <c r="C19" s="31">
        <v>49.97</v>
      </c>
      <c r="D19" s="31">
        <v>49.981999999999999</v>
      </c>
      <c r="E19" s="31">
        <v>49.978000000000002</v>
      </c>
      <c r="F19" s="31">
        <v>49.968000000000004</v>
      </c>
      <c r="G19" s="31">
        <v>49.963000000000001</v>
      </c>
      <c r="H19" s="32">
        <f t="shared" si="0"/>
        <v>49.972200000000001</v>
      </c>
      <c r="I19" s="31">
        <f t="shared" si="1"/>
        <v>1.8999999999998352E-2</v>
      </c>
    </row>
    <row r="20" spans="1:9" ht="19" customHeight="1" x14ac:dyDescent="0.25">
      <c r="A20" s="33">
        <v>11</v>
      </c>
      <c r="B20" s="30" t="s">
        <v>42</v>
      </c>
      <c r="C20" s="31">
        <v>49.97</v>
      </c>
      <c r="D20" s="31">
        <v>49.976999999999997</v>
      </c>
      <c r="E20" s="31">
        <v>49.978000000000002</v>
      </c>
      <c r="F20" s="31">
        <v>49.968000000000004</v>
      </c>
      <c r="G20" s="31">
        <v>49.968000000000004</v>
      </c>
      <c r="H20" s="32">
        <f t="shared" si="0"/>
        <v>49.972200000000008</v>
      </c>
      <c r="I20" s="31">
        <f t="shared" si="1"/>
        <v>9.9999999999980105E-3</v>
      </c>
    </row>
    <row r="21" spans="1:9" ht="19" customHeight="1" x14ac:dyDescent="0.25">
      <c r="A21" s="33">
        <v>12</v>
      </c>
      <c r="B21" s="30" t="s">
        <v>43</v>
      </c>
      <c r="C21" s="31">
        <v>49.966999999999999</v>
      </c>
      <c r="D21" s="31">
        <v>49.97</v>
      </c>
      <c r="E21" s="31">
        <v>49.97</v>
      </c>
      <c r="F21" s="31">
        <v>49.97</v>
      </c>
      <c r="G21" s="31">
        <v>49.972999999999999</v>
      </c>
      <c r="H21" s="32">
        <f t="shared" si="0"/>
        <v>49.969999999999992</v>
      </c>
      <c r="I21" s="31">
        <f t="shared" si="1"/>
        <v>6.0000000000002274E-3</v>
      </c>
    </row>
    <row r="22" spans="1:9" ht="21" hidden="1" customHeight="1" x14ac:dyDescent="0.35">
      <c r="A22" s="10"/>
      <c r="B22" s="11"/>
      <c r="C22" s="10"/>
      <c r="D22" s="10"/>
      <c r="E22" s="10"/>
      <c r="F22" s="10"/>
      <c r="G22" s="10"/>
      <c r="H22" s="12"/>
      <c r="I22" s="26"/>
    </row>
    <row r="23" spans="1:9" ht="15.5" hidden="1" customHeight="1" x14ac:dyDescent="0.35">
      <c r="A23" s="10"/>
      <c r="B23" s="11"/>
      <c r="C23" s="10"/>
      <c r="D23" s="10"/>
      <c r="E23" s="10"/>
      <c r="F23" s="10"/>
      <c r="G23" s="10"/>
      <c r="H23" s="12"/>
      <c r="I23" s="22"/>
    </row>
    <row r="24" spans="1:9" ht="11" hidden="1" customHeight="1" x14ac:dyDescent="0.35">
      <c r="A24" s="10"/>
      <c r="B24" s="11"/>
      <c r="C24" s="10"/>
      <c r="D24" s="10"/>
      <c r="E24" s="10"/>
      <c r="F24" s="10"/>
      <c r="G24" s="10"/>
      <c r="H24" s="12"/>
      <c r="I24" s="23"/>
    </row>
    <row r="25" spans="1:9" ht="17" customHeight="1" x14ac:dyDescent="0.25">
      <c r="A25" s="13"/>
      <c r="B25" s="14">
        <f>AVERAGE(H10:H21)</f>
        <v>49.972100000000005</v>
      </c>
      <c r="F25" s="15"/>
      <c r="G25" s="21">
        <f>AVERAGE(I10:I21)</f>
        <v>1.3083333333333039E-2</v>
      </c>
      <c r="H25" s="16"/>
      <c r="I25" s="24"/>
    </row>
    <row r="26" spans="1:9" ht="19.5" customHeight="1" x14ac:dyDescent="0.25">
      <c r="A26" s="53" t="s">
        <v>17</v>
      </c>
      <c r="B26" s="54"/>
      <c r="C26" s="17" t="s">
        <v>18</v>
      </c>
      <c r="D26" s="18">
        <v>0.57699999999999996</v>
      </c>
      <c r="E26" s="27" t="s">
        <v>46</v>
      </c>
      <c r="F26" s="18">
        <v>2.1139999999999999</v>
      </c>
      <c r="G26" s="17" t="s">
        <v>19</v>
      </c>
      <c r="H26" s="18">
        <v>0</v>
      </c>
      <c r="I26" s="25"/>
    </row>
    <row r="27" spans="1:9" ht="16" customHeight="1" x14ac:dyDescent="0.35">
      <c r="A27" s="34"/>
      <c r="B27" s="55" t="s">
        <v>20</v>
      </c>
      <c r="C27" s="49"/>
      <c r="D27" s="35"/>
      <c r="E27" s="35"/>
      <c r="F27" s="35"/>
      <c r="G27" s="35"/>
      <c r="H27" s="35"/>
      <c r="I27" s="35"/>
    </row>
    <row r="28" spans="1:9" ht="21.5" customHeight="1" x14ac:dyDescent="0.35">
      <c r="A28" s="36" t="s">
        <v>51</v>
      </c>
      <c r="B28" s="37" t="s">
        <v>21</v>
      </c>
      <c r="C28" s="38"/>
      <c r="D28" s="39">
        <f>SUM(B25)</f>
        <v>49.972100000000005</v>
      </c>
      <c r="E28" s="34"/>
      <c r="F28" s="35"/>
      <c r="G28" s="35"/>
      <c r="H28" s="35"/>
      <c r="I28" s="35"/>
    </row>
    <row r="29" spans="1:9" ht="30" customHeight="1" x14ac:dyDescent="0.35">
      <c r="A29" s="36" t="s">
        <v>22</v>
      </c>
      <c r="B29" s="37" t="s">
        <v>23</v>
      </c>
      <c r="C29" s="38"/>
      <c r="D29" s="39">
        <f>SUM(D28+D26*G25)</f>
        <v>49.979649083333335</v>
      </c>
      <c r="E29" s="34"/>
      <c r="F29" s="19"/>
      <c r="G29" s="19"/>
      <c r="H29" s="56"/>
      <c r="I29" s="56"/>
    </row>
    <row r="30" spans="1:9" ht="24" customHeight="1" x14ac:dyDescent="0.35">
      <c r="A30" s="36" t="s">
        <v>24</v>
      </c>
      <c r="B30" s="37" t="s">
        <v>25</v>
      </c>
      <c r="C30" s="35"/>
      <c r="D30" s="39">
        <f>SUM(B25-D26*G25)</f>
        <v>49.964550916666674</v>
      </c>
      <c r="E30" s="34"/>
      <c r="F30" s="20"/>
      <c r="G30" s="20"/>
      <c r="H30" s="20"/>
      <c r="I30" s="35"/>
    </row>
    <row r="31" spans="1:9" ht="15" customHeight="1" x14ac:dyDescent="0.35">
      <c r="A31" s="40" t="s">
        <v>10</v>
      </c>
      <c r="B31" s="35" t="s">
        <v>20</v>
      </c>
      <c r="C31" s="35"/>
      <c r="D31" s="41"/>
      <c r="E31" s="35"/>
      <c r="F31" s="35"/>
      <c r="G31" s="35"/>
      <c r="H31" s="35"/>
      <c r="I31" s="35"/>
    </row>
    <row r="32" spans="1:9" ht="19.5" customHeight="1" x14ac:dyDescent="0.35">
      <c r="A32" s="36" t="s">
        <v>26</v>
      </c>
      <c r="B32" s="37" t="s">
        <v>27</v>
      </c>
      <c r="C32" s="35"/>
      <c r="D32" s="42">
        <f>SUM(G25)</f>
        <v>1.3083333333333039E-2</v>
      </c>
      <c r="E32" s="34"/>
      <c r="F32" s="35"/>
      <c r="G32" s="35"/>
      <c r="H32" s="35"/>
      <c r="I32" s="35"/>
    </row>
    <row r="33" spans="1:9" ht="27.5" customHeight="1" x14ac:dyDescent="0.35">
      <c r="A33" s="36" t="s">
        <v>22</v>
      </c>
      <c r="B33" s="37" t="s">
        <v>23</v>
      </c>
      <c r="C33" s="35"/>
      <c r="D33" s="42">
        <f>SUM(F26*G25)</f>
        <v>2.7658166666666043E-2</v>
      </c>
      <c r="E33" s="34"/>
      <c r="F33" s="43"/>
      <c r="G33" s="35"/>
      <c r="H33" s="56"/>
      <c r="I33" s="56"/>
    </row>
    <row r="34" spans="1:9" ht="24.5" customHeight="1" x14ac:dyDescent="0.35">
      <c r="A34" s="36" t="s">
        <v>24</v>
      </c>
      <c r="B34" s="37" t="s">
        <v>25</v>
      </c>
      <c r="C34" s="35"/>
      <c r="D34" s="44">
        <v>0</v>
      </c>
      <c r="E34" s="34"/>
      <c r="F34" s="35"/>
      <c r="G34" s="35"/>
      <c r="H34" s="56"/>
      <c r="I34" s="56"/>
    </row>
    <row r="35" spans="1:9" ht="17" customHeight="1" x14ac:dyDescent="0.25">
      <c r="A35" s="63" t="s">
        <v>28</v>
      </c>
      <c r="B35" s="64"/>
      <c r="C35" s="64"/>
      <c r="D35" s="64"/>
      <c r="E35" s="64"/>
      <c r="F35" s="64"/>
      <c r="G35" s="64"/>
      <c r="H35" s="64"/>
      <c r="I35" s="64"/>
    </row>
    <row r="36" spans="1:9" ht="26" customHeight="1" x14ac:dyDescent="0.25">
      <c r="A36" s="63" t="s">
        <v>29</v>
      </c>
      <c r="B36" s="63"/>
      <c r="C36" s="63"/>
      <c r="D36" s="63"/>
      <c r="E36" s="63"/>
      <c r="F36" s="63"/>
      <c r="G36" s="63"/>
      <c r="H36" s="63"/>
      <c r="I36" s="63"/>
    </row>
    <row r="37" spans="1:9" ht="25" customHeight="1" x14ac:dyDescent="0.35">
      <c r="A37" s="35"/>
      <c r="B37" s="49" t="s">
        <v>50</v>
      </c>
      <c r="C37" s="49"/>
      <c r="D37" s="49"/>
      <c r="E37" s="49"/>
      <c r="F37" s="49"/>
      <c r="G37" s="49"/>
      <c r="H37" s="49"/>
      <c r="I37" s="49"/>
    </row>
  </sheetData>
  <autoFilter ref="A4:I21" xr:uid="{00000000-0009-0000-0000-000000000000}"/>
  <mergeCells count="18">
    <mergeCell ref="H33:I33"/>
    <mergeCell ref="H34:I34"/>
    <mergeCell ref="A35:I35"/>
    <mergeCell ref="A36:I36"/>
    <mergeCell ref="B37:I37"/>
    <mergeCell ref="D7:G7"/>
    <mergeCell ref="C8:G8"/>
    <mergeCell ref="A26:B26"/>
    <mergeCell ref="B27:C27"/>
    <mergeCell ref="H29:I29"/>
    <mergeCell ref="A8:A9"/>
    <mergeCell ref="H8:H9"/>
    <mergeCell ref="I8:I9"/>
    <mergeCell ref="A2:I2"/>
    <mergeCell ref="G3:H3"/>
    <mergeCell ref="A4:E4"/>
    <mergeCell ref="A5:I5"/>
    <mergeCell ref="A6:I6"/>
  </mergeCells>
  <phoneticPr fontId="11" type="noConversion"/>
  <pageMargins left="0.90416666666666701" right="0.74791666666666701" top="0.98402777777777795" bottom="0.70763888888888904" header="0.51180555555555596" footer="0.51180555555555596"/>
  <pageSetup paperSize="9" pageOrder="overThenDown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4"/>
  <sheetViews>
    <sheetView topLeftCell="A16" workbookViewId="0">
      <selection activeCell="N29" sqref="N29"/>
    </sheetView>
  </sheetViews>
  <sheetFormatPr defaultColWidth="9" defaultRowHeight="15" x14ac:dyDescent="0.25"/>
  <cols>
    <col min="10" max="10" width="13.6640625" customWidth="1"/>
    <col min="11" max="11" width="6.58203125" customWidth="1"/>
    <col min="12" max="12" width="10.83203125" customWidth="1"/>
  </cols>
  <sheetData>
    <row r="1" spans="1:12" x14ac:dyDescent="0.25">
      <c r="A1" s="65" t="s">
        <v>30</v>
      </c>
      <c r="B1" s="66"/>
      <c r="C1" s="66"/>
      <c r="D1" s="66"/>
      <c r="E1" s="66"/>
      <c r="F1" s="66"/>
      <c r="G1" s="66"/>
      <c r="H1" s="66"/>
      <c r="I1" s="66"/>
      <c r="J1" s="66"/>
      <c r="K1" s="66"/>
    </row>
    <row r="2" spans="1:12" ht="9" customHeight="1" x14ac:dyDescent="0.25">
      <c r="A2" s="66"/>
      <c r="B2" s="66"/>
      <c r="C2" s="66"/>
      <c r="D2" s="66"/>
      <c r="E2" s="66"/>
      <c r="F2" s="66"/>
      <c r="G2" s="66"/>
      <c r="H2" s="66"/>
      <c r="I2" s="66"/>
      <c r="J2" s="66"/>
      <c r="K2" s="66"/>
    </row>
    <row r="3" spans="1:12" hidden="1" x14ac:dyDescent="0.25"/>
    <row r="6" spans="1:12" x14ac:dyDescent="0.25">
      <c r="L6" s="45" t="s">
        <v>45</v>
      </c>
    </row>
    <row r="7" spans="1:12" x14ac:dyDescent="0.25">
      <c r="L7" s="46"/>
    </row>
    <row r="8" spans="1:12" x14ac:dyDescent="0.25">
      <c r="L8" s="46"/>
    </row>
    <row r="9" spans="1:12" x14ac:dyDescent="0.25">
      <c r="L9" s="46"/>
    </row>
    <row r="10" spans="1:12" x14ac:dyDescent="0.25">
      <c r="L10" s="46"/>
    </row>
    <row r="11" spans="1:12" x14ac:dyDescent="0.25">
      <c r="L11" s="45" t="s">
        <v>31</v>
      </c>
    </row>
    <row r="12" spans="1:12" x14ac:dyDescent="0.25">
      <c r="L12" s="46"/>
    </row>
    <row r="13" spans="1:12" x14ac:dyDescent="0.25">
      <c r="L13" s="46"/>
    </row>
    <row r="14" spans="1:12" x14ac:dyDescent="0.25">
      <c r="L14" s="46"/>
    </row>
    <row r="15" spans="1:12" x14ac:dyDescent="0.25">
      <c r="L15" s="45" t="s">
        <v>44</v>
      </c>
    </row>
    <row r="16" spans="1:12" ht="24" customHeight="1" x14ac:dyDescent="0.25">
      <c r="L16" s="46"/>
    </row>
    <row r="17" spans="12:12" ht="9" customHeight="1" x14ac:dyDescent="0.25">
      <c r="L17" s="46"/>
    </row>
    <row r="18" spans="12:12" hidden="1" x14ac:dyDescent="0.25">
      <c r="L18" s="46"/>
    </row>
    <row r="19" spans="12:12" ht="0.9" customHeight="1" x14ac:dyDescent="0.25">
      <c r="L19" s="46"/>
    </row>
    <row r="20" spans="12:12" ht="14.15" customHeight="1" x14ac:dyDescent="0.25">
      <c r="L20" s="45"/>
    </row>
    <row r="21" spans="12:12" x14ac:dyDescent="0.25">
      <c r="L21" s="46"/>
    </row>
    <row r="22" spans="12:12" x14ac:dyDescent="0.25">
      <c r="L22" s="46"/>
    </row>
    <row r="23" spans="12:12" x14ac:dyDescent="0.25">
      <c r="L23" s="46"/>
    </row>
    <row r="24" spans="12:12" x14ac:dyDescent="0.25">
      <c r="L24" s="45" t="s">
        <v>47</v>
      </c>
    </row>
    <row r="26" spans="12:12" ht="6" customHeight="1" x14ac:dyDescent="0.25"/>
    <row r="27" spans="12:12" ht="17.5" x14ac:dyDescent="0.3">
      <c r="L27" s="1"/>
    </row>
    <row r="28" spans="12:12" ht="17.5" x14ac:dyDescent="0.3">
      <c r="L28" s="1" t="s">
        <v>48</v>
      </c>
    </row>
    <row r="29" spans="12:12" ht="12" customHeight="1" x14ac:dyDescent="0.25"/>
    <row r="30" spans="12:12" hidden="1" x14ac:dyDescent="0.25"/>
    <row r="34" spans="12:12" ht="17.5" x14ac:dyDescent="0.3">
      <c r="L34" s="1" t="s">
        <v>49</v>
      </c>
    </row>
  </sheetData>
  <mergeCells count="1">
    <mergeCell ref="A1:K2"/>
  </mergeCells>
  <phoneticPr fontId="11" type="noConversion"/>
  <pageMargins left="0.75" right="0.75" top="1" bottom="1" header="0.51180555555555596" footer="0.51180555555555596"/>
  <pageSetup paperSize="9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1A</vt:lpstr>
      <vt:lpstr>控制图</vt:lpstr>
      <vt:lpstr>'1A'!Print_Titles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cp:revision>0</cp:revision>
  <cp:lastPrinted>2018-05-25T03:12:00Z</cp:lastPrinted>
  <dcterms:created xsi:type="dcterms:W3CDTF">1996-12-17T01:32:00Z</dcterms:created>
  <dcterms:modified xsi:type="dcterms:W3CDTF">2020-05-09T03:36:58Z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2052-11.1.0.8612</vt:lpwstr>
  </property>
</Properties>
</file>