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540"/>
  </bookViews>
  <sheets>
    <sheet name="售后服务" sheetId="2" r:id="rId1"/>
    <sheet name="Sheet1" sheetId="3" r:id="rId2"/>
    <sheet name="Sheet2" sheetId="4" r:id="rId3"/>
  </sheets>
  <definedNames>
    <definedName name="_xlnm._FilterDatabase" localSheetId="1" hidden="1">Sheet1!$A$1:$A$17</definedName>
    <definedName name="_xlnm._FilterDatabase" localSheetId="0" hidden="1">售后服务!$A$4:$L$58</definedName>
  </definedNames>
  <calcPr calcId="144525"/>
</workbook>
</file>

<file path=xl/calcChain.xml><?xml version="1.0" encoding="utf-8"?>
<calcChain xmlns="http://schemas.openxmlformats.org/spreadsheetml/2006/main">
  <c r="A16" i="4" l="1"/>
  <c r="E3" i="2"/>
  <c r="J9" i="2" l="1"/>
  <c r="J10" i="2"/>
  <c r="J11" i="2"/>
  <c r="J7" i="2"/>
  <c r="J47" i="2"/>
  <c r="J48" i="2"/>
  <c r="J49" i="2"/>
  <c r="J50" i="2"/>
  <c r="J51" i="2"/>
  <c r="J52" i="2"/>
  <c r="J53" i="2"/>
  <c r="J54" i="2"/>
  <c r="J5" i="2"/>
  <c r="J6" i="2"/>
  <c r="J8" i="2"/>
  <c r="J14" i="2"/>
  <c r="J15" i="2"/>
  <c r="J16" i="2"/>
  <c r="J17" i="2"/>
  <c r="J18" i="2"/>
  <c r="J19" i="2"/>
  <c r="J20" i="2"/>
  <c r="J21" i="2"/>
  <c r="J22" i="2"/>
  <c r="J23" i="2"/>
  <c r="J24" i="2"/>
  <c r="J25" i="2"/>
  <c r="J26" i="2"/>
  <c r="J27" i="2"/>
  <c r="J29" i="2"/>
  <c r="J28" i="2"/>
  <c r="J30" i="2"/>
  <c r="J31" i="2"/>
  <c r="J32" i="2"/>
  <c r="J33" i="2"/>
  <c r="J39" i="2"/>
  <c r="J34" i="2"/>
  <c r="J35" i="2"/>
  <c r="J36" i="2"/>
  <c r="J37" i="2"/>
  <c r="J38" i="2"/>
  <c r="J40" i="2"/>
  <c r="J43" i="2"/>
  <c r="J44" i="2"/>
  <c r="J41" i="2"/>
  <c r="J42" i="2"/>
  <c r="J45" i="2"/>
  <c r="J46" i="2"/>
  <c r="J12" i="2"/>
  <c r="J13" i="2"/>
  <c r="J55" i="2"/>
  <c r="J56" i="2"/>
  <c r="H57" i="2"/>
  <c r="J58" i="2"/>
  <c r="K32" i="2" l="1"/>
  <c r="A11" i="3" s="1"/>
  <c r="K28" i="2"/>
  <c r="A10" i="3" s="1"/>
  <c r="K14" i="2"/>
  <c r="A6" i="3" s="1"/>
  <c r="K45" i="2"/>
  <c r="A14" i="3" s="1"/>
  <c r="K5" i="2"/>
  <c r="A2" i="3" s="1"/>
  <c r="K7" i="2"/>
  <c r="A3" i="3" s="1"/>
  <c r="K23" i="2"/>
  <c r="A9" i="3" s="1"/>
  <c r="K16" i="2"/>
  <c r="A7" i="3" s="1"/>
  <c r="K52" i="2"/>
  <c r="A16" i="3" s="1"/>
  <c r="K20" i="2"/>
  <c r="A8" i="3" s="1"/>
  <c r="K12" i="2"/>
  <c r="A5" i="3" s="1"/>
  <c r="K40" i="2"/>
  <c r="A13" i="3" s="1"/>
  <c r="K34" i="2"/>
  <c r="A12" i="3" s="1"/>
  <c r="K9" i="2"/>
  <c r="K47" i="2"/>
  <c r="A15" i="3" s="1"/>
  <c r="J57" i="2"/>
  <c r="A4" i="3" l="1"/>
  <c r="A17" i="3" s="1"/>
  <c r="K57" i="2"/>
</calcChain>
</file>

<file path=xl/sharedStrings.xml><?xml version="1.0" encoding="utf-8"?>
<sst xmlns="http://schemas.openxmlformats.org/spreadsheetml/2006/main" count="260" uniqueCount="259">
  <si>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</si>
  <si>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</si>
  <si>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</si>
  <si>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</si>
  <si>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</si>
  <si>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</si>
  <si>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</si>
  <si>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</si>
  <si>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</si>
  <si>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</si>
  <si>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</si>
  <si>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</si>
  <si>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</si>
  <si>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</si>
  <si>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</si>
  <si>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</si>
  <si>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</si>
  <si>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</si>
  <si>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</si>
  <si>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</si>
  <si>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</si>
  <si>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</si>
  <si>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</si>
  <si>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</si>
  <si>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</si>
  <si>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</si>
  <si>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</si>
  <si>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</si>
  <si>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</si>
  <si>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</si>
  <si>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</si>
  <si>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</si>
  <si>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</si>
  <si>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</si>
  <si>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</si>
  <si>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</si>
  <si>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</si>
  <si>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</si>
  <si>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</si>
  <si>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</si>
  <si>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</si>
  <si>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</si>
  <si>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</si>
  <si>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</si>
  <si>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</si>
  <si>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</si>
  <si>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</si>
  <si>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</si>
  <si>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</si>
  <si>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</si>
  <si>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</si>
  <si>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</si>
  <si>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</si>
  <si>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</si>
  <si>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</si>
  <si>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</si>
  <si>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</si>
  <si>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</si>
  <si>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</si>
  <si>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</si>
  <si>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</si>
  <si>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</si>
  <si>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</si>
  <si>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</si>
  <si>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</si>
  <si>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</si>
  <si>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</si>
  <si>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</si>
  <si>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</si>
  <si>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</si>
  <si>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</si>
  <si>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</si>
  <si>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</si>
  <si>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</si>
  <si>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</si>
  <si>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</si>
  <si>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</si>
  <si>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</si>
  <si>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</si>
  <si>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</si>
  <si>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</si>
  <si>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</si>
  <si>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</si>
  <si>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</si>
  <si>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</si>
  <si>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</si>
  <si>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</si>
  <si>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</si>
  <si>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</si>
  <si>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</si>
  <si>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</si>
  <si>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</si>
  <si>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</si>
  <si>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</si>
  <si>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</si>
  <si>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</si>
  <si>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</si>
  <si>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</si>
  <si>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</si>
  <si>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</si>
  <si>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</si>
  <si>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</si>
  <si>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</si>
  <si>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</si>
  <si>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</si>
  <si>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</si>
  <si>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</si>
  <si>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</si>
  <si>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</si>
  <si>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</si>
  <si>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</si>
  <si>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</si>
  <si>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</si>
  <si>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</si>
  <si>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</si>
  <si>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</si>
  <si>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</si>
  <si>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</si>
  <si>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</si>
  <si>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</si>
  <si>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</si>
  <si>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</si>
  <si>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</si>
  <si>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</si>
  <si>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</si>
  <si>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</si>
  <si>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</si>
  <si>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</si>
  <si>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</si>
  <si>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</si>
  <si>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</si>
  <si>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</si>
  <si>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</si>
  <si>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</si>
  <si>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</si>
  <si>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</si>
  <si>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</si>
  <si>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</si>
  <si>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</si>
  <si>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</si>
  <si>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</si>
  <si>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</si>
  <si>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</si>
  <si>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</si>
  <si>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</si>
  <si>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</si>
  <si>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</si>
  <si>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</si>
  <si>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</si>
  <si>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</si>
  <si>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</si>
  <si>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</si>
  <si>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</si>
  <si>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</si>
  <si>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</si>
  <si>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</si>
  <si>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</si>
  <si>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</si>
  <si>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</si>
  <si>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</si>
  <si>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</si>
  <si>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</si>
  <si>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</si>
  <si>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</si>
  <si>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</si>
  <si>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</si>
  <si>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</si>
  <si>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</si>
  <si>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</si>
  <si>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</si>
  <si>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</si>
  <si>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</si>
  <si>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</si>
  <si>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</si>
  <si>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</si>
  <si>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</si>
  <si>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</si>
  <si>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</si>
  <si>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</si>
  <si>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</si>
  <si>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</si>
  <si>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</si>
  <si>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</si>
  <si>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</si>
  <si>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</si>
  <si>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</si>
  <si>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</si>
  <si>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</si>
  <si>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</si>
  <si>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</si>
  <si>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</si>
  <si>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</si>
  <si>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</si>
  <si>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</si>
  <si>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</si>
  <si>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</si>
  <si>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</si>
  <si>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</si>
  <si>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</si>
  <si>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</si>
  <si>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</si>
  <si>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</si>
  <si>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组织应在技术或服务上建立标准，如参与国家、行业标准的制定。</t>
    <phoneticPr fontId="9" type="noConversion"/>
  </si>
  <si>
    <t xml:space="preserve">  </t>
    <phoneticPr fontId="11" type="noConversion"/>
  </si>
  <si>
    <t>5.2.1.1　商品包装有完整、准确的企业和商品有关信息，便于顾客识别和了解</t>
    <phoneticPr fontId="9" type="noConversion"/>
  </si>
  <si>
    <t>5.2.1.2　商品附属文档中应明确技术数据、操作使用及保养要求等。文档应便于顾客理解，各条款符合国家有关规定要求</t>
    <phoneticPr fontId="9" type="noConversion"/>
  </si>
  <si>
    <t>5.2.2.1　根据商品的特点，在售出后提供及时、必要的安装和调试服务</t>
    <phoneticPr fontId="9" type="noConversion"/>
  </si>
  <si>
    <t>1 .售后服务按照获取的售后记录安排人员进行技术支持、培训、回访记录、问题调解等问题处理，并通报到各部门知悉；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9"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</si>
  <si>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9" type="noConversion"/>
  </si>
  <si>
    <t>部分产品使用双层木箱进行包装，部分产品客户为节省成本要求产品“裸装”，即为气泡膜包装产品。包装上有产品名称、数量、出厂编号、出厂日期、制造单位名称、环保、安全等标识，配有装箱单，便于识别</t>
    <phoneticPr fontId="9" type="noConversion"/>
  </si>
  <si>
    <t>产品附属文档为产品说明书、检测报告、装箱单、合格证、检验记录等，文档应便于顾客理解，各条款符合国家有关规定要求</t>
    <phoneticPr fontId="9" type="noConversion"/>
  </si>
  <si>
    <t>每个客户有专人进行跟踪处理该客户相关事宜，及时告知顾客产品信息</t>
    <phoneticPr fontId="9" type="noConversion"/>
  </si>
  <si>
    <t>对客户进行定期回访，发现问题及时解决；客户在产品使用过程中出现问题可扫描产品上二维码，参考“操作规程”“常见故障”等进行自我解决，不能解决问题可电话联系售后服务人员指导，远程无法解决问题是现场解决。定期对产品进行保养。</t>
    <phoneticPr fontId="9" type="noConversion"/>
  </si>
  <si>
    <t>公司在签订合同中有关于售后服务涉及的收费规定，根据实际发生的相关费用，双方协商解决；未发现有违反国家有关规定合理收费的情况。</t>
  </si>
  <si>
    <t>部分产品使用双层木箱进行包装，部分产品客户为节省成本要求产品“裸装”，即为气泡膜包装产品。包装上有产品名称、数量、出厂编号、出厂日期、制造单位名称、环保、安全等标识，配有装箱单，便于识别、运输</t>
    <phoneticPr fontId="9" type="noConversion"/>
  </si>
  <si>
    <t>在合同约定时间范围内尽早对客户进行服务</t>
    <phoneticPr fontId="9" type="noConversion"/>
  </si>
  <si>
    <t>据了解，负责人介绍目前公司业务覆盖克拉玛依油田行业，无其他网点，远程基本问题均可解决，不能解决可发新货更换。专人负责报修登记和接待服务</t>
    <phoneticPr fontId="9" type="noConversion"/>
  </si>
  <si>
    <t>服务人员统一着装，干净整洁。按照“销售、服务工作规定”进行服务服务人员收到服务指令后第一时间与客户联系，电话沟通能够解决问题及时解决，不能解决尽快确定问题性质，或者提供备品备件，产品维修根据现场实际情况进行处理，如发现属于产品质量问题进行产品退换。如进行现场维修，有“售后服务报告书”：抽售后服务报告书，具体见附件。</t>
    <phoneticPr fontId="9" type="noConversion"/>
  </si>
  <si>
    <t>产品维修设计工具箱等常用设备，使用前、使用后对其进行保养检查、包装服务正常进行</t>
    <phoneticPr fontId="9" type="noConversion"/>
  </si>
  <si>
    <t>维修设备及材料、配件均从有资质厂家购买符合国家标准的产品，必要时客户提供产品检验报告，库房对材料、配件等定期进行盘点，保证充足库存。</t>
    <phoneticPr fontId="9" type="noConversion"/>
  </si>
  <si>
    <t>收到客户反馈后进行现场维修，时间较长或无法维修时，提供备品备件，保证客户正常使用，目前未发生</t>
    <phoneticPr fontId="9" type="noConversion"/>
  </si>
  <si>
    <t>公司在签订合同中还会与客户进行约定，若有因服务质量问题影响客户满意率的情况，公司提供赔偿或进行整改，非服务质量问题的，企业与客户协商解决。</t>
  </si>
  <si>
    <t>目前未出现产品质量无法解决的事件。</t>
  </si>
  <si>
    <t>本企业为生产厂家，收到客户反馈问题后进行进行登记，填写“客户服务电话记录卡”，服务人员到达现场后填写“售后服务报告书”，服务完成后进行“售后服务工作评价”，维修时间较长时提供备品备件进行替代，保证客户正常使用产品。</t>
    <phoneticPr fontId="9"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</si>
  <si>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</si>
  <si>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</si>
  <si>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</si>
  <si>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供销部负责对售后服务中的难点组织研究分析实施，并制定改进措施；如：供应商沟通；技术工艺相关问题等，本据了解目前未发生过类似情况。</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</si>
  <si>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供销部门、设计部门等。</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</si>
  <si>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phoneticPr fontId="9" type="noConversion"/>
  </si>
  <si>
    <t>据负责人介绍：售后服务由供销部负责，供销部设售后服务专员；办公室、生计部等做售后服务支持；部门之间有清晰的职能划分，岗位设置合理；据了解，以上设置能够保证售后服务工作的顺利开展。
供销部总体负责产品销售的售后服务工作，如服务文化的宣贯、服务策略的制定、人员培训等；同时负责接受客户投诉、顾客信息、交付、服务工作等工作。售后服务人员配合供销部完成服务的交付、物资配件支持、负责售后服务过程的监督检查考核、财务负责资金支持等后台支持。</t>
    <phoneticPr fontId="9" type="noConversion"/>
  </si>
  <si>
    <t>经了解，企业售后服务有分类预算，能够保障各类售后服务活动的经费使用。</t>
    <phoneticPr fontId="9" type="noConversion"/>
  </si>
  <si>
    <t xml:space="preserve">办公室能够较好地组织开展售后服务专业技术和服务文化培训、泵的工艺、性能、型式，对安全生产进行全员培训。提供了培训记录：
</t>
    <phoneticPr fontId="9" type="noConversion"/>
  </si>
  <si>
    <t xml:space="preserve">售后服务具体由供销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总体来说，公司文件化信息控制基本有效。
</t>
    <phoneticPr fontId="9" type="noConversion"/>
  </si>
  <si>
    <t>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9" type="noConversion"/>
  </si>
  <si>
    <t xml:space="preserve">供销部对负责售后服务监督，指定部门负责人负责日常监督；每月对售后服务进行监督，具体见“发货通知单”“顾客满意度调查表”“人员绩效考核表”“售后服务报告书”等；
</t>
    <phoneticPr fontId="9" type="noConversion"/>
  </si>
  <si>
    <t xml:space="preserve">对日常售后服务活动有基本的监督检查要求；
</t>
    <phoneticPr fontId="9" type="noConversion"/>
  </si>
  <si>
    <t>在合同中注明质保期：无客户问题情况下，终身质保；维修期基本为一年十二个月，质保期内免费维修，因质量问题可退换货。</t>
    <phoneticPr fontId="9" type="noConversion"/>
  </si>
  <si>
    <t>工业水泵及配件相关售后服务（安装、维修、技术指导、培训、客诉解决），产品到达制定地点后进行安装，目前未发生客户投诉时间。</t>
    <phoneticPr fontId="9" type="noConversion"/>
  </si>
  <si>
    <t xml:space="preserve">在销售合同和公司宣传手册上明确有顾客服务热线0312-8425919，24小时接听。
</t>
    <phoneticPr fontId="9" type="noConversion"/>
  </si>
  <si>
    <t>公司没有建立网站</t>
    <phoneticPr fontId="9"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</si>
  <si>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t>
    <phoneticPr fontId="9"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</si>
  <si>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
</t>
    <phoneticPr fontId="9" type="noConversion"/>
  </si>
  <si>
    <t xml:space="preserve">公司主要网点（办事处）廊坊、任丘、内蒙，基本涵盖销售区域。
</t>
    <phoneticPr fontId="9" type="noConversion"/>
  </si>
  <si>
    <t xml:space="preserve">配置售后服务管理师，经考试合格：                                              
王贺朝 130637199306070315
蔡垚 1306371985502210317
王建柳 130637196808290314
其职责：负责对售后服务工作的管理和对售后服务活动的指导                                        </t>
    <phoneticPr fontId="9" type="noConversion"/>
  </si>
  <si>
    <t>办公场所和服务场所能够满足使用要求，售后服务设施齐全。</t>
    <phoneticPr fontId="9" type="noConversion"/>
  </si>
  <si>
    <t>总人数45人，公司根据各部门在售后服务过程的职责进行了相关培训，经了解各类人员基本具备能力提供了人员能力准则类文件和评价信息。
另抽其他人员能力评价表，符合要求。</t>
    <phoneticPr fontId="9" type="noConversion"/>
  </si>
  <si>
    <t>河北通达泵业有限公司</t>
    <phoneticPr fontId="9" type="noConversion"/>
  </si>
  <si>
    <t xml:space="preserve">为客户提供24小时的售后服务。在接到客户报修通知后48小时内维修人员将赶到现场，直到故障完全排除、设备恢复正常为止
</t>
    <phoneticPr fontId="9" type="noConversion"/>
  </si>
  <si>
    <t>公司通过质量、职业健康、环境管理体系认证，均在有效期，见附件认证结果查询</t>
    <phoneticPr fontId="9" type="noConversion"/>
  </si>
  <si>
    <t>产品相关技术标准：GB/T5657-2013 离心泵技术条件、GB/T13007-2011 离心泵效率，GB/T13006-2013 离心泵、混流泵和轴流泵 汽蚀余量 JB/T6434-2010 《输油齿轮泵》GB/T1176 铸造铺合金 技术条件、JB/T8091容积泵试验方法、JB/T8097-1999 泵的震动测量与评价方法、JBT8098-1999泵的噪声测量与评价方法
目前未参与国家或行业标准制定</t>
    <phoneticPr fontId="9" type="noConversion"/>
  </si>
  <si>
    <t xml:space="preserve">目前售后服务的目标为：                                        
顾客满意度≥95分、客户投诉率 ≤1% 、投诉解决率 100%
</t>
    <phoneticPr fontId="9" type="noConversion"/>
  </si>
  <si>
    <t>公司执行GB/T5657-2013 离心泵技术条件、GB/T13007-2011 离心泵效率，GB/T13006-2013 离心泵、混流泵和轴流泵 汽蚀余量 JB/T6434-2010 《输油齿轮泵》GB/T1176 铸造铺合金 技术条件、JB/T8091容积泵试验方法、JB/T8097-1999 泵的震动测量与评价方法、JBT8098-1999泵的噪声测量与评价方法
目前未参与国家或行业标准制定符合相关国家、行业、地方标准要求</t>
    <phoneticPr fontId="9" type="noConversion"/>
  </si>
  <si>
    <t>不涉及</t>
    <phoneticPr fontId="9" type="noConversion"/>
  </si>
  <si>
    <t>工业水泵及配件相关售后服务（安装、维修、技术指导、培训、客诉解决），售前会对产品情况进行讲解，客户使用过程中发现问题可与售后服务部门技术人员进行电话沟通，或扫描产品上二维码，有产品常见问题解决方法，如还不能解决问题，企业派人进行现场指导并培训。</t>
    <phoneticPr fontId="9" type="noConversion"/>
  </si>
  <si>
    <t>在合同约定质保期和保修期</t>
    <phoneticPr fontId="9" type="noConversion"/>
  </si>
  <si>
    <t>现场了解定期服务除收集、处理和跟踪用户的投诉外，主动定期征询用户意见，走访或电话回访用户、发放《顾客满意调查表》等，同时建立用户档案，记录产品运行情况，为提高产品质量和服务质量提供依据；为更好地保证设备的正常运行，及时解答用户提出的疑问，帮助用户解决问题，记录有待完善。</t>
    <phoneticPr fontId="9" type="noConversion"/>
  </si>
  <si>
    <t xml:space="preserve">查通达与乌审旗2022年加工处理装置机泵升级更新合同，合同中约定出卖人对产品质量全面负责，实行“三包”质保期 18 个月或设备正常运行满1年。
</t>
    <phoneticPr fontId="9" type="noConversion"/>
  </si>
  <si>
    <t>企业经营为许可范围内工业水泵及配件的售后服务（安装、维修、技术指导、培训、客诉解决），基本无安全问题，使用年限根据客户情况而定，无具体使用年限，有报废标准，达到企业制定的判废标准后进行报废。</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</si>
</sst>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2"/>
      <name val="宋体"/>
      <family val="3"/>
      <charset val="134"/>
    </font>
    <font>
      <sz val="10"/>
      <name val="宋体"/>
      <family val="3"/>
      <charset val="134"/>
    </font>
    <font>
      <sz val="10"/>
      <name val="黑体"/>
      <family val="3"/>
      <charset val="134"/>
    </font>
    <font>
      <sz val="10"/>
      <color theme="1"/>
      <name val="宋体"/>
      <family val="3"/>
      <charset val="134"/>
      <scheme val="minor"/>
    </font>
    <font>
      <sz val="10"/>
      <name val="宋体"/>
      <family val="3"/>
      <charset val="134"/>
      <scheme val="major"/>
    </font>
    <font>
      <sz val="11"/>
      <name val="宋体"/>
      <family val="3"/>
      <charset val="134"/>
      <scheme val="minor"/>
    </font>
    <font>
      <sz val="10"/>
      <color rgb="FFFF0000"/>
      <name val="宋体"/>
      <family val="3"/>
      <charset val="134"/>
      <scheme val="minor"/>
    </font>
    <font>
      <sz val="11"/>
      <color theme="1"/>
      <name val="宋体"/>
      <family val="3"/>
      <charset val="134"/>
      <scheme val="minor"/>
    </font>
    <font>
      <sz val="9"/>
      <name val="宋体"/>
      <family val="3"/>
      <charset val="134"/>
      <scheme val="minor"/>
    </font>
    <font>
      <sz val="10"/>
      <color rgb="FFFF0000"/>
      <name val="黑体"/>
      <family val="3"/>
      <charset val="134"/>
    </font>
    <font>
      <sz val="9"/>
      <name val="宋体"/>
      <family val="3"/>
      <charset val="134"/>
      <scheme val="minor"/>
    </font>
    <font>
      <sz val="12"/>
      <name val="宋体"/>
      <family val="3"/>
      <charset val="134"/>
      <scheme val="minor"/>
    </font>
    <font>
      <sz val="11"/>
      <color theme="0"/>
      <name val="宋体"/>
      <family val="3"/>
      <charset val="134"/>
      <scheme val="minor"/>
    </font>
    <font>
      <sz val="10"/>
      <name val="宋体"/>
      <family val="3"/>
      <charset val="134"/>
      <scheme val="minor"/>
    </font>
    <font>
      <b/>
      <sz val="10"/>
      <name val="宋体"/>
      <family val="3"/>
      <charset val="134"/>
    </font>
  </fonts>
  <fills count="3">
    <fill>
      <patternFill patternType="none"/>
    </fill>
    <fill>
      <patternFill patternType="gray125"/>
    </fill>
    <fill>
      <patternFill patternType="solid">
        <fgColor rgb="FF00B05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65">
    <xf numFmtId="0" fontId="0" fillId="0" borderId="0" xfId="0">
      <alignment vertical="center"/>
    </xf>
    <xf numFmtId="0" fontId="0" fillId="0" borderId="0" xfId="0" applyFont="1">
      <alignment vertical="center"/>
    </xf>
    <xf numFmtId="0" fontId="0" fillId="2" borderId="0" xfId="0" applyFill="1">
      <alignment vertical="center"/>
    </xf>
    <xf numFmtId="0" fontId="12" fillId="0" borderId="5" xfId="0" applyFont="1" applyFill="1" applyBorder="1" applyAlignment="1">
      <alignment horizontal="left" vertical="top" wrapText="1"/>
    </xf>
    <xf numFmtId="0" fontId="13" fillId="0" borderId="0" xfId="0" applyFont="1">
      <alignment vertical="center"/>
    </xf>
    <xf numFmtId="0" fontId="13" fillId="0" borderId="0" xfId="0" applyFont="1" applyFill="1">
      <alignment vertical="center"/>
    </xf>
    <xf numFmtId="0" fontId="0" fillId="0" borderId="0" xfId="0" applyFill="1">
      <alignment vertical="center"/>
    </xf>
    <xf numFmtId="0" fontId="2" fillId="0" borderId="5"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center" wrapText="1"/>
    </xf>
    <xf numFmtId="0" fontId="1" fillId="0" borderId="5" xfId="0" applyFont="1" applyFill="1" applyBorder="1" applyAlignment="1">
      <alignment horizontal="center" wrapText="1"/>
    </xf>
    <xf numFmtId="0" fontId="3" fillId="0" borderId="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4" fillId="0" borderId="10" xfId="1" applyFont="1" applyFill="1" applyBorder="1" applyAlignment="1">
      <alignment horizontal="left" vertical="center" wrapText="1"/>
    </xf>
    <xf numFmtId="0" fontId="5" fillId="0" borderId="1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4" fillId="0" borderId="10" xfId="1"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0" xfId="0" applyFont="1" applyFill="1" applyBorder="1" applyAlignment="1">
      <alignment horizontal="left" vertical="top" wrapText="1"/>
    </xf>
    <xf numFmtId="0" fontId="0" fillId="0" borderId="0" xfId="0" applyFont="1" applyFill="1">
      <alignment vertical="center"/>
    </xf>
    <xf numFmtId="0" fontId="0" fillId="0" borderId="0" xfId="0" applyFont="1" applyFill="1" applyAlignment="1">
      <alignment horizontal="right" vertical="center"/>
    </xf>
    <xf numFmtId="0" fontId="2" fillId="0" borderId="6" xfId="0" applyFont="1" applyFill="1" applyBorder="1" applyAlignment="1">
      <alignment wrapText="1"/>
    </xf>
    <xf numFmtId="0" fontId="14" fillId="0" borderId="10" xfId="0" applyFont="1" applyFill="1" applyBorder="1" applyAlignment="1">
      <alignment horizontal="left" vertical="top" wrapText="1"/>
    </xf>
    <xf numFmtId="0" fontId="14" fillId="0" borderId="10" xfId="1" applyFont="1" applyFill="1" applyBorder="1" applyAlignment="1">
      <alignment horizontal="left" vertical="center" wrapText="1"/>
    </xf>
    <xf numFmtId="0" fontId="15" fillId="0" borderId="10" xfId="0" applyNumberFormat="1" applyFont="1" applyFill="1" applyBorder="1" applyAlignment="1" applyProtection="1">
      <alignment horizontal="left" vertical="center" wrapText="1"/>
    </xf>
    <xf numFmtId="0" fontId="2" fillId="0" borderId="11" xfId="0" applyFont="1" applyFill="1" applyBorder="1" applyAlignment="1"/>
    <xf numFmtId="0" fontId="1" fillId="0" borderId="5" xfId="0" applyFont="1" applyFill="1" applyBorder="1" applyAlignment="1">
      <alignment horizontal="center"/>
    </xf>
    <xf numFmtId="0" fontId="4" fillId="0" borderId="5" xfId="0" applyFont="1" applyFill="1" applyBorder="1" applyAlignment="1">
      <alignment vertical="center"/>
    </xf>
    <xf numFmtId="0" fontId="4" fillId="0" borderId="5" xfId="0" applyFont="1" applyFill="1" applyBorder="1" applyAlignment="1">
      <alignment vertical="top"/>
    </xf>
    <xf numFmtId="0" fontId="0" fillId="0" borderId="0" xfId="0" applyFont="1" applyFill="1" applyAlignment="1">
      <alignment vertical="center"/>
    </xf>
    <xf numFmtId="0" fontId="0" fillId="0" borderId="0" xfId="0" applyFont="1" applyAlignment="1">
      <alignment vertical="center"/>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0" xfId="0" applyFont="1" applyFill="1" applyAlignment="1">
      <alignment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0" xfId="0" applyFill="1" applyAlignment="1">
      <alignment horizontal="center" vertical="center"/>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4" xfId="0" applyFont="1" applyFill="1" applyBorder="1" applyAlignment="1">
      <alignment horizontal="center" wrapText="1"/>
    </xf>
    <xf numFmtId="0" fontId="2" fillId="0" borderId="10" xfId="0" applyFont="1" applyFill="1" applyBorder="1" applyAlignment="1">
      <alignment horizontal="center" wrapText="1"/>
    </xf>
    <xf numFmtId="0" fontId="2" fillId="0" borderId="6"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workbookViewId="0">
      <pane xSplit="6" ySplit="4" topLeftCell="G41" activePane="bottomRight" state="frozen"/>
      <selection pane="topRight" activeCell="G1" sqref="G1"/>
      <selection pane="bottomLeft" activeCell="A5" sqref="A5"/>
      <selection pane="bottomRight" activeCell="G45" sqref="G45"/>
    </sheetView>
  </sheetViews>
  <sheetFormatPr defaultColWidth="9" defaultRowHeight="14.4"/>
  <cols>
    <col min="1" max="3" width="9" style="1"/>
    <col min="4" max="4" width="36" style="1" customWidth="1"/>
    <col min="5" max="6" width="9" style="1"/>
    <col min="7" max="7" width="78.6640625" style="1" customWidth="1"/>
    <col min="8" max="8" width="10.44140625" style="1" customWidth="1"/>
    <col min="9" max="9" width="79.109375" style="37" customWidth="1"/>
    <col min="10" max="10" width="9.109375" style="4" customWidth="1"/>
    <col min="11" max="11" width="19.88671875" customWidth="1"/>
    <col min="12" max="12" width="9.33203125" customWidth="1"/>
  </cols>
  <sheetData>
    <row r="1" spans="1:12" ht="15.6">
      <c r="A1" s="57" t="s">
        <v>0</v>
      </c>
      <c r="B1" s="58"/>
      <c r="C1" s="58"/>
      <c r="D1" s="58"/>
      <c r="E1" s="58"/>
      <c r="F1" s="58"/>
      <c r="G1" s="58"/>
      <c r="H1" s="58"/>
      <c r="I1" s="58"/>
      <c r="J1" s="5"/>
      <c r="K1" s="6"/>
    </row>
    <row r="2" spans="1:12" ht="15.6">
      <c r="A2" s="59" t="s">
        <v>1</v>
      </c>
      <c r="B2" s="60"/>
      <c r="C2" s="60"/>
      <c r="D2" s="60"/>
      <c r="E2" s="60"/>
      <c r="F2" s="60"/>
      <c r="G2" s="60"/>
      <c r="H2" s="60"/>
      <c r="I2" s="60"/>
      <c r="J2" s="5"/>
      <c r="K2" s="6"/>
    </row>
    <row r="3" spans="1:12" ht="14.4" customHeight="1">
      <c r="A3" s="7" t="s">
        <v>2</v>
      </c>
      <c r="B3" s="61" t="s">
        <v>247</v>
      </c>
      <c r="C3" s="62"/>
      <c r="D3" s="62"/>
      <c r="E3" s="28">
        <f>SUBTOTAL(9,E5:E54)</f>
        <v>100</v>
      </c>
      <c r="F3" s="28"/>
      <c r="G3" s="28"/>
      <c r="H3" s="28"/>
      <c r="I3" s="32"/>
      <c r="J3" s="5"/>
      <c r="K3" s="6"/>
    </row>
    <row r="4" spans="1:12" ht="31.2">
      <c r="A4" s="8" t="s">
        <v>3</v>
      </c>
      <c r="B4" s="9" t="s">
        <v>4</v>
      </c>
      <c r="C4" s="8" t="s">
        <v>5</v>
      </c>
      <c r="D4" s="10" t="s">
        <v>6</v>
      </c>
      <c r="E4" s="11" t="s">
        <v>7</v>
      </c>
      <c r="F4" s="11" t="s">
        <v>8</v>
      </c>
      <c r="G4" s="12" t="s">
        <v>9</v>
      </c>
      <c r="H4" s="12" t="s">
        <v>10</v>
      </c>
      <c r="I4" s="33" t="s">
        <v>11</v>
      </c>
      <c r="J4" s="5"/>
      <c r="K4" s="6"/>
    </row>
    <row r="5" spans="1:12" ht="84">
      <c r="A5" s="53" t="s">
        <v>12</v>
      </c>
      <c r="B5" s="38" t="s">
        <v>13</v>
      </c>
      <c r="C5" s="38" t="s">
        <v>14</v>
      </c>
      <c r="D5" s="13" t="s">
        <v>15</v>
      </c>
      <c r="E5" s="13">
        <v>1</v>
      </c>
      <c r="F5" s="13" t="s">
        <v>16</v>
      </c>
      <c r="G5" s="29" t="s">
        <v>230</v>
      </c>
      <c r="H5" s="14">
        <v>100</v>
      </c>
      <c r="I5" s="15" t="s">
        <v>228</v>
      </c>
      <c r="J5" s="5">
        <f>E5*H5/100</f>
        <v>1</v>
      </c>
      <c r="K5" s="56">
        <f>SUBTOTAL(9,J5:J6)</f>
        <v>4</v>
      </c>
      <c r="L5" s="63"/>
    </row>
    <row r="6" spans="1:12" ht="36">
      <c r="A6" s="54"/>
      <c r="B6" s="39"/>
      <c r="C6" s="39"/>
      <c r="D6" s="13" t="s">
        <v>17</v>
      </c>
      <c r="E6" s="13">
        <v>3</v>
      </c>
      <c r="F6" s="13" t="s">
        <v>18</v>
      </c>
      <c r="G6" s="29" t="s">
        <v>243</v>
      </c>
      <c r="H6" s="14">
        <v>100</v>
      </c>
      <c r="I6" s="34" t="s">
        <v>19</v>
      </c>
      <c r="J6" s="5">
        <f t="shared" ref="J6:J58" si="0">E6*H6/100</f>
        <v>3</v>
      </c>
      <c r="K6" s="56"/>
      <c r="L6" s="63"/>
    </row>
    <row r="7" spans="1:12" ht="60">
      <c r="A7" s="54"/>
      <c r="B7" s="38" t="s">
        <v>20</v>
      </c>
      <c r="C7" s="38" t="s">
        <v>21</v>
      </c>
      <c r="D7" s="13" t="s">
        <v>22</v>
      </c>
      <c r="E7" s="13">
        <v>1</v>
      </c>
      <c r="F7" s="13" t="s">
        <v>23</v>
      </c>
      <c r="G7" s="29" t="s">
        <v>246</v>
      </c>
      <c r="H7" s="14">
        <v>100</v>
      </c>
      <c r="I7" s="15" t="s">
        <v>229</v>
      </c>
      <c r="J7" s="5">
        <f t="shared" si="0"/>
        <v>1</v>
      </c>
      <c r="K7" s="56">
        <f>SUBTOTAL(9,J7:J8)</f>
        <v>6</v>
      </c>
      <c r="L7" s="63"/>
    </row>
    <row r="8" spans="1:12" ht="60">
      <c r="A8" s="54"/>
      <c r="B8" s="39"/>
      <c r="C8" s="39"/>
      <c r="D8" s="13" t="s">
        <v>24</v>
      </c>
      <c r="E8" s="13">
        <v>5</v>
      </c>
      <c r="F8" s="13" t="s">
        <v>25</v>
      </c>
      <c r="G8" s="29" t="s">
        <v>244</v>
      </c>
      <c r="H8" s="14">
        <v>100</v>
      </c>
      <c r="I8" s="34" t="s">
        <v>26</v>
      </c>
      <c r="J8" s="5">
        <f t="shared" si="0"/>
        <v>5</v>
      </c>
      <c r="K8" s="56"/>
      <c r="L8" s="63"/>
    </row>
    <row r="9" spans="1:12" ht="24">
      <c r="A9" s="54"/>
      <c r="B9" s="38" t="s">
        <v>27</v>
      </c>
      <c r="C9" s="38" t="s">
        <v>28</v>
      </c>
      <c r="D9" s="13" t="s">
        <v>29</v>
      </c>
      <c r="E9" s="13">
        <v>2</v>
      </c>
      <c r="F9" s="13" t="s">
        <v>30</v>
      </c>
      <c r="G9" s="29" t="s">
        <v>231</v>
      </c>
      <c r="H9" s="14">
        <v>100</v>
      </c>
      <c r="I9" s="34" t="s">
        <v>31</v>
      </c>
      <c r="J9" s="5">
        <f t="shared" si="0"/>
        <v>2</v>
      </c>
      <c r="K9" s="56">
        <f>SUBTOTAL(9,J9:J11)</f>
        <v>6</v>
      </c>
      <c r="L9" s="63"/>
    </row>
    <row r="10" spans="1:12" ht="96">
      <c r="A10" s="54"/>
      <c r="B10" s="42"/>
      <c r="C10" s="42"/>
      <c r="D10" s="13" t="s">
        <v>32</v>
      </c>
      <c r="E10" s="13">
        <v>2</v>
      </c>
      <c r="F10" s="13" t="s">
        <v>33</v>
      </c>
      <c r="G10" s="29" t="s">
        <v>232</v>
      </c>
      <c r="H10" s="14">
        <v>100</v>
      </c>
      <c r="I10" s="34" t="s">
        <v>34</v>
      </c>
      <c r="J10" s="5">
        <f t="shared" si="0"/>
        <v>2</v>
      </c>
      <c r="K10" s="56"/>
      <c r="L10" s="63"/>
    </row>
    <row r="11" spans="1:12" ht="84">
      <c r="A11" s="54"/>
      <c r="B11" s="39"/>
      <c r="C11" s="39"/>
      <c r="D11" s="13" t="s">
        <v>35</v>
      </c>
      <c r="E11" s="13">
        <v>2</v>
      </c>
      <c r="F11" s="13" t="s">
        <v>36</v>
      </c>
      <c r="G11" s="29" t="s">
        <v>245</v>
      </c>
      <c r="H11" s="14">
        <v>100</v>
      </c>
      <c r="I11" s="34" t="s">
        <v>37</v>
      </c>
      <c r="J11" s="5">
        <f t="shared" si="0"/>
        <v>2</v>
      </c>
      <c r="K11" s="56"/>
      <c r="L11" s="63"/>
    </row>
    <row r="12" spans="1:12" ht="96">
      <c r="A12" s="43"/>
      <c r="B12" s="45" t="s">
        <v>38</v>
      </c>
      <c r="C12" s="38" t="s">
        <v>39</v>
      </c>
      <c r="D12" s="16" t="s">
        <v>40</v>
      </c>
      <c r="E12" s="13">
        <v>4</v>
      </c>
      <c r="F12" s="13" t="s">
        <v>41</v>
      </c>
      <c r="G12" s="29" t="s">
        <v>233</v>
      </c>
      <c r="H12" s="14">
        <v>100</v>
      </c>
      <c r="I12" s="34" t="s">
        <v>42</v>
      </c>
      <c r="J12" s="5">
        <f t="shared" si="0"/>
        <v>4</v>
      </c>
      <c r="K12" s="56">
        <f>SUBTOTAL(9,J12:J13)</f>
        <v>6</v>
      </c>
      <c r="L12" s="63"/>
    </row>
    <row r="13" spans="1:12" ht="36">
      <c r="A13" s="43"/>
      <c r="B13" s="48"/>
      <c r="C13" s="39"/>
      <c r="D13" s="16" t="s">
        <v>43</v>
      </c>
      <c r="E13" s="13">
        <v>2</v>
      </c>
      <c r="F13" s="13" t="s">
        <v>44</v>
      </c>
      <c r="G13" s="29" t="s">
        <v>234</v>
      </c>
      <c r="H13" s="14">
        <v>100</v>
      </c>
      <c r="I13" s="34" t="s">
        <v>45</v>
      </c>
      <c r="J13" s="5">
        <f t="shared" si="0"/>
        <v>2</v>
      </c>
      <c r="K13" s="56"/>
      <c r="L13" s="63"/>
    </row>
    <row r="14" spans="1:12" ht="36">
      <c r="A14" s="43"/>
      <c r="B14" s="45" t="s">
        <v>46</v>
      </c>
      <c r="C14" s="38" t="s">
        <v>47</v>
      </c>
      <c r="D14" s="16" t="s">
        <v>48</v>
      </c>
      <c r="E14" s="13">
        <v>1</v>
      </c>
      <c r="F14" s="13" t="s">
        <v>49</v>
      </c>
      <c r="G14" s="29" t="s">
        <v>235</v>
      </c>
      <c r="H14" s="14">
        <v>100</v>
      </c>
      <c r="I14" s="34" t="s">
        <v>50</v>
      </c>
      <c r="J14" s="5">
        <f t="shared" si="0"/>
        <v>1</v>
      </c>
      <c r="K14" s="56">
        <f>SUBTOTAL(9,J14:J15)</f>
        <v>7</v>
      </c>
      <c r="L14" s="63"/>
    </row>
    <row r="15" spans="1:12" ht="36">
      <c r="A15" s="43"/>
      <c r="B15" s="48"/>
      <c r="C15" s="39"/>
      <c r="D15" s="16" t="s">
        <v>51</v>
      </c>
      <c r="E15" s="13">
        <v>6</v>
      </c>
      <c r="F15" s="13" t="s">
        <v>52</v>
      </c>
      <c r="G15" s="29" t="s">
        <v>236</v>
      </c>
      <c r="H15" s="14">
        <v>100</v>
      </c>
      <c r="I15" s="34" t="s">
        <v>53</v>
      </c>
      <c r="J15" s="5">
        <f t="shared" si="0"/>
        <v>6</v>
      </c>
      <c r="K15" s="56"/>
      <c r="L15" s="63"/>
    </row>
    <row r="16" spans="1:12" ht="108">
      <c r="A16" s="43"/>
      <c r="B16" s="38" t="s">
        <v>54</v>
      </c>
      <c r="C16" s="38" t="s">
        <v>55</v>
      </c>
      <c r="D16" s="13" t="s">
        <v>56</v>
      </c>
      <c r="E16" s="13">
        <v>2</v>
      </c>
      <c r="F16" s="13" t="s">
        <v>57</v>
      </c>
      <c r="G16" s="30" t="s">
        <v>207</v>
      </c>
      <c r="H16" s="17">
        <v>100</v>
      </c>
      <c r="I16" s="35" t="s">
        <v>58</v>
      </c>
      <c r="J16" s="5">
        <f t="shared" si="0"/>
        <v>2</v>
      </c>
      <c r="K16" s="56">
        <f>SUBTOTAL(9,J16:J19)</f>
        <v>5</v>
      </c>
      <c r="L16" s="63"/>
    </row>
    <row r="17" spans="1:12" ht="36">
      <c r="A17" s="43"/>
      <c r="B17" s="42"/>
      <c r="C17" s="42"/>
      <c r="D17" s="13" t="s">
        <v>59</v>
      </c>
      <c r="E17" s="13">
        <v>1</v>
      </c>
      <c r="F17" s="13" t="s">
        <v>60</v>
      </c>
      <c r="G17" s="18" t="s">
        <v>227</v>
      </c>
      <c r="H17" s="18">
        <v>100</v>
      </c>
      <c r="I17" s="34" t="s">
        <v>61</v>
      </c>
      <c r="J17" s="5">
        <f t="shared" si="0"/>
        <v>1</v>
      </c>
      <c r="K17" s="56"/>
      <c r="L17" s="63"/>
    </row>
    <row r="18" spans="1:12" ht="24">
      <c r="A18" s="43"/>
      <c r="B18" s="42"/>
      <c r="C18" s="42"/>
      <c r="D18" s="13" t="s">
        <v>62</v>
      </c>
      <c r="E18" s="13">
        <v>1</v>
      </c>
      <c r="F18" s="13" t="s">
        <v>63</v>
      </c>
      <c r="G18" s="18" t="s">
        <v>249</v>
      </c>
      <c r="H18" s="18">
        <v>100</v>
      </c>
      <c r="I18" s="34" t="s">
        <v>64</v>
      </c>
      <c r="J18" s="5">
        <f t="shared" si="0"/>
        <v>1</v>
      </c>
      <c r="K18" s="56"/>
      <c r="L18" s="63"/>
    </row>
    <row r="19" spans="1:12" ht="60">
      <c r="A19" s="43"/>
      <c r="B19" s="39"/>
      <c r="C19" s="39"/>
      <c r="D19" s="13" t="s">
        <v>65</v>
      </c>
      <c r="E19" s="13">
        <v>1</v>
      </c>
      <c r="F19" s="19" t="s">
        <v>66</v>
      </c>
      <c r="G19" s="18" t="s">
        <v>250</v>
      </c>
      <c r="H19" s="18">
        <v>100</v>
      </c>
      <c r="I19" s="34" t="s">
        <v>202</v>
      </c>
      <c r="J19" s="5">
        <f t="shared" si="0"/>
        <v>1</v>
      </c>
      <c r="K19" s="56"/>
      <c r="L19" s="63"/>
    </row>
    <row r="20" spans="1:12" ht="48">
      <c r="A20" s="43"/>
      <c r="B20" s="38" t="s">
        <v>67</v>
      </c>
      <c r="C20" s="38" t="s">
        <v>68</v>
      </c>
      <c r="D20" s="13" t="s">
        <v>69</v>
      </c>
      <c r="E20" s="13">
        <v>1</v>
      </c>
      <c r="F20" s="13" t="s">
        <v>70</v>
      </c>
      <c r="G20" s="18" t="s">
        <v>248</v>
      </c>
      <c r="H20" s="18">
        <v>100</v>
      </c>
      <c r="I20" s="34" t="s">
        <v>71</v>
      </c>
      <c r="J20" s="5">
        <f t="shared" si="0"/>
        <v>1</v>
      </c>
      <c r="K20" s="56">
        <f>SUBTOTAL(9,J20:J22)</f>
        <v>6</v>
      </c>
      <c r="L20" s="63"/>
    </row>
    <row r="21" spans="1:12" ht="48">
      <c r="A21" s="43"/>
      <c r="B21" s="42"/>
      <c r="C21" s="42"/>
      <c r="D21" s="13" t="s">
        <v>72</v>
      </c>
      <c r="E21" s="13">
        <v>2</v>
      </c>
      <c r="F21" s="13" t="s">
        <v>73</v>
      </c>
      <c r="G21" s="18" t="s">
        <v>251</v>
      </c>
      <c r="H21" s="18">
        <v>100</v>
      </c>
      <c r="I21" s="34" t="s">
        <v>74</v>
      </c>
      <c r="J21" s="5">
        <f t="shared" si="0"/>
        <v>2</v>
      </c>
      <c r="K21" s="56"/>
      <c r="L21" s="64"/>
    </row>
    <row r="22" spans="1:12" ht="36">
      <c r="A22" s="44"/>
      <c r="B22" s="39"/>
      <c r="C22" s="39"/>
      <c r="D22" s="13" t="s">
        <v>75</v>
      </c>
      <c r="E22" s="13">
        <v>3</v>
      </c>
      <c r="F22" s="13" t="s">
        <v>76</v>
      </c>
      <c r="G22" s="18" t="s">
        <v>208</v>
      </c>
      <c r="H22" s="18">
        <v>100</v>
      </c>
      <c r="I22" s="34" t="s">
        <v>77</v>
      </c>
      <c r="J22" s="5">
        <f t="shared" si="0"/>
        <v>3</v>
      </c>
      <c r="K22" s="56"/>
      <c r="L22" s="63"/>
    </row>
    <row r="23" spans="1:12" ht="36">
      <c r="A23" s="53" t="s">
        <v>78</v>
      </c>
      <c r="B23" s="45" t="s">
        <v>79</v>
      </c>
      <c r="C23" s="38" t="s">
        <v>80</v>
      </c>
      <c r="D23" s="16" t="s">
        <v>204</v>
      </c>
      <c r="E23" s="13">
        <v>1</v>
      </c>
      <c r="F23" s="13" t="s">
        <v>81</v>
      </c>
      <c r="G23" s="18" t="s">
        <v>209</v>
      </c>
      <c r="H23" s="18">
        <v>100</v>
      </c>
      <c r="I23" s="34" t="s">
        <v>82</v>
      </c>
      <c r="J23" s="5">
        <f t="shared" si="0"/>
        <v>1</v>
      </c>
      <c r="K23" s="56">
        <f>SUBTOTAL(9,J23:J27)</f>
        <v>6</v>
      </c>
      <c r="L23" s="63"/>
    </row>
    <row r="24" spans="1:12" ht="48">
      <c r="A24" s="54"/>
      <c r="B24" s="47"/>
      <c r="C24" s="42"/>
      <c r="D24" s="16" t="s">
        <v>205</v>
      </c>
      <c r="E24" s="13">
        <v>2</v>
      </c>
      <c r="F24" s="13" t="s">
        <v>83</v>
      </c>
      <c r="G24" s="18" t="s">
        <v>210</v>
      </c>
      <c r="H24" s="18">
        <v>100</v>
      </c>
      <c r="I24" s="34" t="s">
        <v>84</v>
      </c>
      <c r="J24" s="5">
        <f t="shared" si="0"/>
        <v>2</v>
      </c>
      <c r="K24" s="56"/>
      <c r="L24" s="63"/>
    </row>
    <row r="25" spans="1:12" ht="24">
      <c r="A25" s="54"/>
      <c r="B25" s="47"/>
      <c r="C25" s="43"/>
      <c r="D25" s="16" t="s">
        <v>85</v>
      </c>
      <c r="E25" s="13">
        <v>1</v>
      </c>
      <c r="F25" s="13" t="s">
        <v>86</v>
      </c>
      <c r="G25" s="18" t="s">
        <v>237</v>
      </c>
      <c r="H25" s="18">
        <v>100</v>
      </c>
      <c r="I25" s="34" t="s">
        <v>87</v>
      </c>
      <c r="J25" s="5">
        <f t="shared" si="0"/>
        <v>1</v>
      </c>
      <c r="K25" s="56"/>
      <c r="L25" s="63"/>
    </row>
    <row r="26" spans="1:12" ht="36">
      <c r="A26" s="54"/>
      <c r="B26" s="47"/>
      <c r="C26" s="43"/>
      <c r="D26" s="16" t="s">
        <v>88</v>
      </c>
      <c r="E26" s="13">
        <v>1</v>
      </c>
      <c r="F26" s="13" t="s">
        <v>89</v>
      </c>
      <c r="G26" s="18" t="s">
        <v>258</v>
      </c>
      <c r="H26" s="18">
        <v>100</v>
      </c>
      <c r="I26" s="34" t="s">
        <v>90</v>
      </c>
      <c r="J26" s="5">
        <f t="shared" si="0"/>
        <v>1</v>
      </c>
      <c r="K26" s="56"/>
      <c r="L26" s="63"/>
    </row>
    <row r="27" spans="1:12" ht="24">
      <c r="A27" s="54"/>
      <c r="B27" s="48"/>
      <c r="C27" s="44"/>
      <c r="D27" s="16" t="s">
        <v>91</v>
      </c>
      <c r="E27" s="13">
        <v>1</v>
      </c>
      <c r="F27" s="13" t="s">
        <v>92</v>
      </c>
      <c r="G27" s="18" t="s">
        <v>211</v>
      </c>
      <c r="H27" s="18">
        <v>100</v>
      </c>
      <c r="I27" s="34" t="s">
        <v>93</v>
      </c>
      <c r="J27" s="5">
        <f t="shared" si="0"/>
        <v>1</v>
      </c>
      <c r="K27" s="56"/>
      <c r="L27" s="63"/>
    </row>
    <row r="28" spans="1:12" ht="24">
      <c r="A28" s="54"/>
      <c r="B28" s="45" t="s">
        <v>94</v>
      </c>
      <c r="C28" s="38" t="s">
        <v>95</v>
      </c>
      <c r="D28" s="16" t="s">
        <v>206</v>
      </c>
      <c r="E28" s="13">
        <v>1.5</v>
      </c>
      <c r="F28" s="13" t="s">
        <v>96</v>
      </c>
      <c r="G28" s="18" t="s">
        <v>238</v>
      </c>
      <c r="H28" s="18">
        <v>100</v>
      </c>
      <c r="I28" s="34" t="s">
        <v>97</v>
      </c>
      <c r="J28" s="5">
        <f t="shared" si="0"/>
        <v>1.5</v>
      </c>
      <c r="K28" s="56">
        <f>SUBTOTAL(9,J28:J31)</f>
        <v>6</v>
      </c>
      <c r="L28" s="63"/>
    </row>
    <row r="29" spans="1:12" ht="36">
      <c r="A29" s="54"/>
      <c r="B29" s="46"/>
      <c r="C29" s="42"/>
      <c r="D29" s="16" t="s">
        <v>98</v>
      </c>
      <c r="E29" s="13">
        <v>1.5</v>
      </c>
      <c r="F29" s="13" t="s">
        <v>99</v>
      </c>
      <c r="G29" s="18" t="s">
        <v>254</v>
      </c>
      <c r="H29" s="18">
        <v>100</v>
      </c>
      <c r="I29" s="34" t="s">
        <v>100</v>
      </c>
      <c r="J29" s="5">
        <f t="shared" si="0"/>
        <v>1.5</v>
      </c>
      <c r="K29" s="56"/>
      <c r="L29" s="63"/>
    </row>
    <row r="30" spans="1:12" ht="48">
      <c r="A30" s="54"/>
      <c r="B30" s="46"/>
      <c r="C30" s="43"/>
      <c r="D30" s="16" t="s">
        <v>101</v>
      </c>
      <c r="E30" s="13">
        <v>1.5</v>
      </c>
      <c r="F30" s="13" t="s">
        <v>102</v>
      </c>
      <c r="G30" s="18" t="s">
        <v>212</v>
      </c>
      <c r="H30" s="18">
        <v>100</v>
      </c>
      <c r="I30" s="34" t="s">
        <v>103</v>
      </c>
      <c r="J30" s="5">
        <f t="shared" si="0"/>
        <v>1.5</v>
      </c>
      <c r="K30" s="56"/>
      <c r="L30" s="63"/>
    </row>
    <row r="31" spans="1:12" ht="24">
      <c r="A31" s="54"/>
      <c r="B31" s="49"/>
      <c r="C31" s="44"/>
      <c r="D31" s="16" t="s">
        <v>104</v>
      </c>
      <c r="E31" s="13">
        <v>1.5</v>
      </c>
      <c r="F31" s="13" t="s">
        <v>105</v>
      </c>
      <c r="G31" s="18" t="s">
        <v>213</v>
      </c>
      <c r="H31" s="18">
        <v>100</v>
      </c>
      <c r="I31" s="34" t="s">
        <v>106</v>
      </c>
      <c r="J31" s="5">
        <f t="shared" si="0"/>
        <v>1.5</v>
      </c>
      <c r="K31" s="56"/>
      <c r="L31" s="63"/>
    </row>
    <row r="32" spans="1:12" ht="36">
      <c r="A32" s="54"/>
      <c r="B32" s="45" t="s">
        <v>107</v>
      </c>
      <c r="C32" s="38" t="s">
        <v>108</v>
      </c>
      <c r="D32" s="16" t="s">
        <v>109</v>
      </c>
      <c r="E32" s="13">
        <v>1</v>
      </c>
      <c r="F32" s="13" t="s">
        <v>110</v>
      </c>
      <c r="G32" s="18" t="s">
        <v>214</v>
      </c>
      <c r="H32" s="18">
        <v>100</v>
      </c>
      <c r="I32" s="34" t="s">
        <v>111</v>
      </c>
      <c r="J32" s="5">
        <f t="shared" si="0"/>
        <v>1</v>
      </c>
      <c r="K32" s="56">
        <f>SUBTOTAL(9,J32:J33)</f>
        <v>4</v>
      </c>
      <c r="L32" s="63"/>
    </row>
    <row r="33" spans="1:12" ht="24">
      <c r="A33" s="54"/>
      <c r="B33" s="48"/>
      <c r="C33" s="39"/>
      <c r="D33" s="16" t="s">
        <v>112</v>
      </c>
      <c r="E33" s="13">
        <v>3</v>
      </c>
      <c r="F33" s="13" t="s">
        <v>113</v>
      </c>
      <c r="G33" s="18" t="s">
        <v>215</v>
      </c>
      <c r="H33" s="18">
        <v>100</v>
      </c>
      <c r="I33" s="34" t="s">
        <v>114</v>
      </c>
      <c r="J33" s="5">
        <f t="shared" si="0"/>
        <v>3</v>
      </c>
      <c r="K33" s="56"/>
      <c r="L33" s="63"/>
    </row>
    <row r="34" spans="1:12" ht="24">
      <c r="A34" s="43"/>
      <c r="B34" s="45" t="s">
        <v>115</v>
      </c>
      <c r="C34" s="40" t="s">
        <v>116</v>
      </c>
      <c r="D34" s="20" t="s">
        <v>117</v>
      </c>
      <c r="E34" s="20">
        <v>1</v>
      </c>
      <c r="F34" s="13" t="s">
        <v>118</v>
      </c>
      <c r="G34" s="18" t="s">
        <v>216</v>
      </c>
      <c r="H34" s="18">
        <v>100</v>
      </c>
      <c r="I34" s="34" t="s">
        <v>119</v>
      </c>
      <c r="J34" s="5">
        <f t="shared" si="0"/>
        <v>1</v>
      </c>
      <c r="K34" s="56">
        <f>SUBTOTAL(9,J34:J39)</f>
        <v>10</v>
      </c>
      <c r="L34" s="63"/>
    </row>
    <row r="35" spans="1:12" ht="36">
      <c r="A35" s="43"/>
      <c r="B35" s="46"/>
      <c r="C35" s="41"/>
      <c r="D35" s="20" t="s">
        <v>120</v>
      </c>
      <c r="E35" s="20">
        <v>1</v>
      </c>
      <c r="F35" s="13" t="s">
        <v>121</v>
      </c>
      <c r="G35" s="18" t="s">
        <v>257</v>
      </c>
      <c r="H35" s="18">
        <v>100</v>
      </c>
      <c r="I35" s="34" t="s">
        <v>122</v>
      </c>
      <c r="J35" s="5">
        <f t="shared" si="0"/>
        <v>1</v>
      </c>
      <c r="K35" s="56"/>
      <c r="L35" s="64"/>
    </row>
    <row r="36" spans="1:12" ht="48">
      <c r="A36" s="43"/>
      <c r="B36" s="46"/>
      <c r="C36" s="41"/>
      <c r="D36" s="20" t="s">
        <v>123</v>
      </c>
      <c r="E36" s="20">
        <v>3</v>
      </c>
      <c r="F36" s="13" t="s">
        <v>124</v>
      </c>
      <c r="G36" s="18" t="s">
        <v>217</v>
      </c>
      <c r="H36" s="18">
        <v>100</v>
      </c>
      <c r="I36" s="34" t="s">
        <v>125</v>
      </c>
      <c r="J36" s="5">
        <f t="shared" si="0"/>
        <v>3</v>
      </c>
      <c r="K36" s="56"/>
      <c r="L36" s="64"/>
    </row>
    <row r="37" spans="1:12" ht="24">
      <c r="A37" s="43"/>
      <c r="B37" s="46"/>
      <c r="C37" s="41"/>
      <c r="D37" s="21" t="s">
        <v>126</v>
      </c>
      <c r="E37" s="20">
        <v>1</v>
      </c>
      <c r="F37" s="13" t="s">
        <v>127</v>
      </c>
      <c r="G37" s="18" t="s">
        <v>218</v>
      </c>
      <c r="H37" s="18">
        <v>100</v>
      </c>
      <c r="I37" s="34" t="s">
        <v>128</v>
      </c>
      <c r="J37" s="5">
        <f t="shared" si="0"/>
        <v>1</v>
      </c>
      <c r="K37" s="56"/>
      <c r="L37" s="64"/>
    </row>
    <row r="38" spans="1:12" ht="24">
      <c r="A38" s="43"/>
      <c r="B38" s="46"/>
      <c r="C38" s="41"/>
      <c r="D38" s="20" t="s">
        <v>129</v>
      </c>
      <c r="E38" s="20">
        <v>3</v>
      </c>
      <c r="F38" s="13" t="s">
        <v>130</v>
      </c>
      <c r="G38" s="18" t="s">
        <v>219</v>
      </c>
      <c r="H38" s="18">
        <v>100</v>
      </c>
      <c r="I38" s="34" t="s">
        <v>131</v>
      </c>
      <c r="J38" s="5">
        <f t="shared" si="0"/>
        <v>3</v>
      </c>
      <c r="K38" s="56"/>
      <c r="L38" s="64"/>
    </row>
    <row r="39" spans="1:12" ht="36">
      <c r="A39" s="43"/>
      <c r="B39" s="46"/>
      <c r="C39" s="41"/>
      <c r="D39" s="21" t="s">
        <v>132</v>
      </c>
      <c r="E39" s="20">
        <v>1</v>
      </c>
      <c r="F39" s="13" t="s">
        <v>133</v>
      </c>
      <c r="G39" s="18" t="s">
        <v>220</v>
      </c>
      <c r="H39" s="18">
        <v>100</v>
      </c>
      <c r="I39" s="34" t="s">
        <v>134</v>
      </c>
      <c r="J39" s="5">
        <f t="shared" si="0"/>
        <v>1</v>
      </c>
      <c r="K39" s="56"/>
      <c r="L39" s="63"/>
    </row>
    <row r="40" spans="1:12" s="2" customFormat="1" ht="60">
      <c r="A40" s="43"/>
      <c r="B40" s="45" t="s">
        <v>135</v>
      </c>
      <c r="C40" s="38" t="s">
        <v>136</v>
      </c>
      <c r="D40" s="16" t="s">
        <v>137</v>
      </c>
      <c r="E40" s="13">
        <v>1</v>
      </c>
      <c r="F40" s="13" t="s">
        <v>138</v>
      </c>
      <c r="G40" s="18" t="s">
        <v>252</v>
      </c>
      <c r="H40" s="18">
        <v>100</v>
      </c>
      <c r="I40" s="34" t="s">
        <v>139</v>
      </c>
      <c r="J40" s="5">
        <f t="shared" si="0"/>
        <v>1</v>
      </c>
      <c r="K40" s="56">
        <f>SUBTOTAL(9,J40:J44)</f>
        <v>7</v>
      </c>
      <c r="L40" s="63"/>
    </row>
    <row r="41" spans="1:12" ht="24">
      <c r="A41" s="43"/>
      <c r="B41" s="47"/>
      <c r="C41" s="42"/>
      <c r="D41" s="16" t="s">
        <v>140</v>
      </c>
      <c r="E41" s="13">
        <v>1</v>
      </c>
      <c r="F41" s="13" t="s">
        <v>141</v>
      </c>
      <c r="G41" s="18" t="s">
        <v>255</v>
      </c>
      <c r="H41" s="18">
        <v>100</v>
      </c>
      <c r="I41" s="34" t="s">
        <v>142</v>
      </c>
      <c r="J41" s="5">
        <f t="shared" si="0"/>
        <v>1</v>
      </c>
      <c r="K41" s="56"/>
      <c r="L41" s="63"/>
    </row>
    <row r="42" spans="1:12" ht="48">
      <c r="A42" s="43"/>
      <c r="B42" s="47"/>
      <c r="C42" s="42"/>
      <c r="D42" s="16" t="s">
        <v>143</v>
      </c>
      <c r="E42" s="13">
        <v>2</v>
      </c>
      <c r="F42" s="13" t="s">
        <v>144</v>
      </c>
      <c r="G42" s="18" t="s">
        <v>221</v>
      </c>
      <c r="H42" s="18">
        <v>100</v>
      </c>
      <c r="I42" s="34" t="s">
        <v>145</v>
      </c>
      <c r="J42" s="5">
        <f t="shared" si="0"/>
        <v>2</v>
      </c>
      <c r="K42" s="56"/>
      <c r="L42" s="63"/>
    </row>
    <row r="43" spans="1:12" ht="60">
      <c r="A43" s="43"/>
      <c r="B43" s="47"/>
      <c r="C43" s="43"/>
      <c r="D43" s="16" t="s">
        <v>146</v>
      </c>
      <c r="E43" s="13">
        <v>1</v>
      </c>
      <c r="F43" s="13" t="s">
        <v>147</v>
      </c>
      <c r="G43" s="18" t="s">
        <v>222</v>
      </c>
      <c r="H43" s="18">
        <v>100</v>
      </c>
      <c r="I43" s="34" t="s">
        <v>148</v>
      </c>
      <c r="J43" s="5">
        <f t="shared" si="0"/>
        <v>1</v>
      </c>
      <c r="K43" s="56"/>
      <c r="L43" s="63"/>
    </row>
    <row r="44" spans="1:12" ht="48">
      <c r="A44" s="43"/>
      <c r="B44" s="48"/>
      <c r="C44" s="44"/>
      <c r="D44" s="16" t="s">
        <v>149</v>
      </c>
      <c r="E44" s="13">
        <v>2</v>
      </c>
      <c r="F44" s="13" t="s">
        <v>150</v>
      </c>
      <c r="G44" s="18" t="s">
        <v>223</v>
      </c>
      <c r="H44" s="18">
        <v>100</v>
      </c>
      <c r="I44" s="34" t="s">
        <v>151</v>
      </c>
      <c r="J44" s="5">
        <f t="shared" si="0"/>
        <v>2</v>
      </c>
      <c r="K44" s="56"/>
      <c r="L44" s="63"/>
    </row>
    <row r="45" spans="1:12" ht="36">
      <c r="A45" s="43"/>
      <c r="B45" s="45" t="s">
        <v>152</v>
      </c>
      <c r="C45" s="38" t="s">
        <v>153</v>
      </c>
      <c r="D45" s="16" t="s">
        <v>154</v>
      </c>
      <c r="E45" s="13">
        <v>1</v>
      </c>
      <c r="F45" s="13" t="s">
        <v>155</v>
      </c>
      <c r="G45" s="18" t="s">
        <v>253</v>
      </c>
      <c r="H45" s="18">
        <v>0</v>
      </c>
      <c r="I45" s="34" t="s">
        <v>156</v>
      </c>
      <c r="J45" s="5">
        <f t="shared" si="0"/>
        <v>0</v>
      </c>
      <c r="K45" s="56">
        <f>SUBTOTAL(9,J45:J46)</f>
        <v>0</v>
      </c>
      <c r="L45" s="63"/>
    </row>
    <row r="46" spans="1:12" ht="24">
      <c r="A46" s="44"/>
      <c r="B46" s="49"/>
      <c r="C46" s="44"/>
      <c r="D46" s="16" t="s">
        <v>157</v>
      </c>
      <c r="E46" s="13">
        <v>1</v>
      </c>
      <c r="F46" s="13" t="s">
        <v>158</v>
      </c>
      <c r="G46" s="18" t="s">
        <v>253</v>
      </c>
      <c r="H46" s="18">
        <v>0</v>
      </c>
      <c r="I46" s="34" t="s">
        <v>159</v>
      </c>
      <c r="J46" s="5">
        <f t="shared" si="0"/>
        <v>0</v>
      </c>
      <c r="K46" s="56"/>
      <c r="L46" s="63"/>
    </row>
    <row r="47" spans="1:12" ht="48">
      <c r="A47" s="53" t="s">
        <v>160</v>
      </c>
      <c r="B47" s="45" t="s">
        <v>161</v>
      </c>
      <c r="C47" s="38" t="s">
        <v>162</v>
      </c>
      <c r="D47" s="16" t="s">
        <v>163</v>
      </c>
      <c r="E47" s="13">
        <v>3</v>
      </c>
      <c r="F47" s="13" t="s">
        <v>164</v>
      </c>
      <c r="G47" s="18" t="s">
        <v>239</v>
      </c>
      <c r="H47" s="18">
        <v>100</v>
      </c>
      <c r="I47" s="34" t="s">
        <v>165</v>
      </c>
      <c r="J47" s="5">
        <f t="shared" si="0"/>
        <v>3</v>
      </c>
      <c r="K47" s="56">
        <f>SUBTOTAL(9,J47:J51)</f>
        <v>12.4</v>
      </c>
      <c r="L47" s="63"/>
    </row>
    <row r="48" spans="1:12" ht="24">
      <c r="A48" s="54"/>
      <c r="B48" s="50"/>
      <c r="C48" s="43"/>
      <c r="D48" s="16" t="s">
        <v>166</v>
      </c>
      <c r="E48" s="13">
        <v>2</v>
      </c>
      <c r="F48" s="13" t="s">
        <v>167</v>
      </c>
      <c r="G48" s="18" t="s">
        <v>240</v>
      </c>
      <c r="H48" s="14">
        <v>0</v>
      </c>
      <c r="I48" s="34" t="s">
        <v>168</v>
      </c>
      <c r="J48" s="5">
        <f t="shared" si="0"/>
        <v>0</v>
      </c>
      <c r="K48" s="56"/>
      <c r="L48" s="63"/>
    </row>
    <row r="49" spans="1:12" ht="84">
      <c r="A49" s="54"/>
      <c r="B49" s="50"/>
      <c r="C49" s="43"/>
      <c r="D49" s="16" t="s">
        <v>169</v>
      </c>
      <c r="E49" s="13">
        <v>3</v>
      </c>
      <c r="F49" s="13" t="s">
        <v>170</v>
      </c>
      <c r="G49" s="18" t="s">
        <v>241</v>
      </c>
      <c r="H49" s="14">
        <v>80</v>
      </c>
      <c r="I49" s="34" t="s">
        <v>171</v>
      </c>
      <c r="J49" s="5">
        <f t="shared" si="0"/>
        <v>2.4</v>
      </c>
      <c r="K49" s="56"/>
      <c r="L49" s="63"/>
    </row>
    <row r="50" spans="1:12" ht="72">
      <c r="A50" s="54"/>
      <c r="B50" s="50"/>
      <c r="C50" s="43"/>
      <c r="D50" s="16" t="s">
        <v>172</v>
      </c>
      <c r="E50" s="13">
        <v>5</v>
      </c>
      <c r="F50" s="13" t="s">
        <v>173</v>
      </c>
      <c r="G50" s="18" t="s">
        <v>242</v>
      </c>
      <c r="H50" s="14">
        <v>100</v>
      </c>
      <c r="I50" s="34" t="s">
        <v>174</v>
      </c>
      <c r="J50" s="5">
        <f t="shared" si="0"/>
        <v>5</v>
      </c>
      <c r="K50" s="56"/>
      <c r="L50" s="63"/>
    </row>
    <row r="51" spans="1:12" ht="48">
      <c r="A51" s="54"/>
      <c r="B51" s="51"/>
      <c r="C51" s="44"/>
      <c r="D51" s="16" t="s">
        <v>175</v>
      </c>
      <c r="E51" s="13">
        <v>2</v>
      </c>
      <c r="F51" s="13" t="s">
        <v>176</v>
      </c>
      <c r="G51" s="18" t="s">
        <v>256</v>
      </c>
      <c r="H51" s="14">
        <v>100</v>
      </c>
      <c r="I51" s="34" t="s">
        <v>177</v>
      </c>
      <c r="J51" s="5">
        <f t="shared" si="0"/>
        <v>2</v>
      </c>
      <c r="K51" s="56"/>
      <c r="L51" s="63"/>
    </row>
    <row r="52" spans="1:12" ht="132">
      <c r="A52" s="43"/>
      <c r="B52" s="45" t="s">
        <v>178</v>
      </c>
      <c r="C52" s="38" t="s">
        <v>179</v>
      </c>
      <c r="D52" s="16" t="s">
        <v>180</v>
      </c>
      <c r="E52" s="13">
        <v>2</v>
      </c>
      <c r="F52" s="13" t="s">
        <v>181</v>
      </c>
      <c r="G52" s="18" t="s">
        <v>224</v>
      </c>
      <c r="H52" s="18">
        <v>100</v>
      </c>
      <c r="I52" s="34" t="s">
        <v>182</v>
      </c>
      <c r="J52" s="5">
        <f t="shared" si="0"/>
        <v>2</v>
      </c>
      <c r="K52" s="56">
        <f>SUBTOTAL(9,J52:J54)</f>
        <v>9.2000000000000011</v>
      </c>
      <c r="L52" s="63"/>
    </row>
    <row r="53" spans="1:12" ht="48">
      <c r="A53" s="43"/>
      <c r="B53" s="47"/>
      <c r="C53" s="43"/>
      <c r="D53" s="16" t="s">
        <v>183</v>
      </c>
      <c r="E53" s="13">
        <v>7</v>
      </c>
      <c r="F53" s="13" t="s">
        <v>184</v>
      </c>
      <c r="G53" s="29" t="s">
        <v>225</v>
      </c>
      <c r="H53" s="22">
        <v>90</v>
      </c>
      <c r="I53" s="34" t="s">
        <v>185</v>
      </c>
      <c r="J53" s="5">
        <f t="shared" si="0"/>
        <v>6.3</v>
      </c>
      <c r="K53" s="56"/>
      <c r="L53" s="63"/>
    </row>
    <row r="54" spans="1:12" ht="84">
      <c r="A54" s="44"/>
      <c r="B54" s="48"/>
      <c r="C54" s="44"/>
      <c r="D54" s="16" t="s">
        <v>186</v>
      </c>
      <c r="E54" s="13">
        <v>1</v>
      </c>
      <c r="F54" s="13" t="s">
        <v>187</v>
      </c>
      <c r="G54" s="31" t="s">
        <v>226</v>
      </c>
      <c r="H54" s="18">
        <v>90</v>
      </c>
      <c r="I54" s="34" t="s">
        <v>188</v>
      </c>
      <c r="J54" s="5">
        <f t="shared" si="0"/>
        <v>0.9</v>
      </c>
      <c r="K54" s="56"/>
      <c r="L54" s="63"/>
    </row>
    <row r="55" spans="1:12" ht="60">
      <c r="A55" s="53" t="s">
        <v>189</v>
      </c>
      <c r="B55" s="23" t="s">
        <v>190</v>
      </c>
      <c r="C55" s="20" t="s">
        <v>191</v>
      </c>
      <c r="D55" s="16" t="s">
        <v>192</v>
      </c>
      <c r="E55" s="13">
        <v>1</v>
      </c>
      <c r="F55" s="13" t="s">
        <v>193</v>
      </c>
      <c r="G55" s="3"/>
      <c r="H55" s="14"/>
      <c r="I55" s="34" t="s">
        <v>194</v>
      </c>
      <c r="J55" s="5">
        <f t="shared" si="0"/>
        <v>0</v>
      </c>
      <c r="K55" s="6"/>
    </row>
    <row r="56" spans="1:12" ht="48">
      <c r="A56" s="55"/>
      <c r="B56" s="24" t="s">
        <v>195</v>
      </c>
      <c r="C56" s="13" t="s">
        <v>196</v>
      </c>
      <c r="D56" s="16" t="s">
        <v>197</v>
      </c>
      <c r="E56" s="13">
        <v>1</v>
      </c>
      <c r="F56" s="13" t="s">
        <v>198</v>
      </c>
      <c r="G56" s="3"/>
      <c r="H56" s="25"/>
      <c r="I56" s="34" t="s">
        <v>199</v>
      </c>
      <c r="J56" s="5">
        <f t="shared" si="0"/>
        <v>0</v>
      </c>
      <c r="K56" s="6"/>
    </row>
    <row r="57" spans="1:12">
      <c r="A57" s="26"/>
      <c r="B57" s="26"/>
      <c r="C57" s="26"/>
      <c r="D57" s="26"/>
      <c r="E57" s="26"/>
      <c r="F57" s="26"/>
      <c r="G57" s="26"/>
      <c r="H57" s="26">
        <f>SUM(H5:H56)</f>
        <v>4660</v>
      </c>
      <c r="I57" s="27" t="s">
        <v>200</v>
      </c>
      <c r="J57" s="5">
        <f>SUM(J5:J56)</f>
        <v>94.600000000000009</v>
      </c>
      <c r="K57" s="6">
        <f>SUM(K5:K56)</f>
        <v>94.600000000000009</v>
      </c>
    </row>
    <row r="58" spans="1:12">
      <c r="A58" s="52" t="s">
        <v>201</v>
      </c>
      <c r="B58" s="52"/>
      <c r="C58" s="52"/>
      <c r="D58" s="52"/>
      <c r="E58" s="52"/>
      <c r="F58" s="52"/>
      <c r="G58" s="52"/>
      <c r="H58" s="26"/>
      <c r="I58" s="36"/>
      <c r="J58" s="5">
        <f t="shared" si="0"/>
        <v>0</v>
      </c>
      <c r="K58" s="6"/>
    </row>
  </sheetData>
  <autoFilter ref="A4:L58"/>
  <mergeCells count="68">
    <mergeCell ref="K52:K54"/>
    <mergeCell ref="L5:L6"/>
    <mergeCell ref="L7:L8"/>
    <mergeCell ref="L9:L11"/>
    <mergeCell ref="L12:L13"/>
    <mergeCell ref="L14:L15"/>
    <mergeCell ref="L16:L19"/>
    <mergeCell ref="L20:L22"/>
    <mergeCell ref="L23:L27"/>
    <mergeCell ref="L28:L31"/>
    <mergeCell ref="L32:L33"/>
    <mergeCell ref="L34:L39"/>
    <mergeCell ref="L40:L44"/>
    <mergeCell ref="L45:L46"/>
    <mergeCell ref="L47:L51"/>
    <mergeCell ref="L52:L54"/>
    <mergeCell ref="K32:K33"/>
    <mergeCell ref="K34:K39"/>
    <mergeCell ref="K40:K44"/>
    <mergeCell ref="K45:K46"/>
    <mergeCell ref="K47:K51"/>
    <mergeCell ref="K14:K15"/>
    <mergeCell ref="K16:K19"/>
    <mergeCell ref="K20:K22"/>
    <mergeCell ref="K23:K27"/>
    <mergeCell ref="K28:K31"/>
    <mergeCell ref="K5:K6"/>
    <mergeCell ref="K7:K8"/>
    <mergeCell ref="K9:K11"/>
    <mergeCell ref="K12:K13"/>
    <mergeCell ref="A1:I1"/>
    <mergeCell ref="A2:I2"/>
    <mergeCell ref="C5:C6"/>
    <mergeCell ref="C7:C8"/>
    <mergeCell ref="C9:C11"/>
    <mergeCell ref="C12:C13"/>
    <mergeCell ref="B3:D3"/>
    <mergeCell ref="A58:G58"/>
    <mergeCell ref="A5:A22"/>
    <mergeCell ref="A23:A46"/>
    <mergeCell ref="A47:A54"/>
    <mergeCell ref="A55:A56"/>
    <mergeCell ref="B5:B6"/>
    <mergeCell ref="B7:B8"/>
    <mergeCell ref="B9:B11"/>
    <mergeCell ref="B12:B13"/>
    <mergeCell ref="B14:B15"/>
    <mergeCell ref="B16:B19"/>
    <mergeCell ref="B20:B22"/>
    <mergeCell ref="B23:B27"/>
    <mergeCell ref="C47:C51"/>
    <mergeCell ref="B28:B31"/>
    <mergeCell ref="B32:B33"/>
    <mergeCell ref="B34:B39"/>
    <mergeCell ref="B40:B44"/>
    <mergeCell ref="B45:B46"/>
    <mergeCell ref="C52:C54"/>
    <mergeCell ref="B47:B51"/>
    <mergeCell ref="B52:B54"/>
    <mergeCell ref="C32:C33"/>
    <mergeCell ref="C34:C39"/>
    <mergeCell ref="C40:C44"/>
    <mergeCell ref="C45:C46"/>
    <mergeCell ref="C14:C15"/>
    <mergeCell ref="C16:C19"/>
    <mergeCell ref="C20:C22"/>
    <mergeCell ref="C23:C27"/>
    <mergeCell ref="C28:C31"/>
  </mergeCells>
  <phoneticPr fontId="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6" sqref="A2:A16"/>
    </sheetView>
  </sheetViews>
  <sheetFormatPr defaultRowHeight="14.4"/>
  <sheetData>
    <row r="1" spans="1:1">
      <c r="A1" t="s">
        <v>203</v>
      </c>
    </row>
    <row r="2" spans="1:1">
      <c r="A2">
        <f>售后服务!K5</f>
        <v>4</v>
      </c>
    </row>
    <row r="3" spans="1:1">
      <c r="A3">
        <f>售后服务!K7</f>
        <v>6</v>
      </c>
    </row>
    <row r="4" spans="1:1">
      <c r="A4">
        <f>售后服务!K9</f>
        <v>6</v>
      </c>
    </row>
    <row r="5" spans="1:1">
      <c r="A5">
        <f>售后服务!K12</f>
        <v>6</v>
      </c>
    </row>
    <row r="6" spans="1:1">
      <c r="A6">
        <f>售后服务!K14</f>
        <v>7</v>
      </c>
    </row>
    <row r="7" spans="1:1">
      <c r="A7">
        <f>售后服务!K16</f>
        <v>5</v>
      </c>
    </row>
    <row r="8" spans="1:1">
      <c r="A8">
        <f>售后服务!K20</f>
        <v>6</v>
      </c>
    </row>
    <row r="9" spans="1:1">
      <c r="A9">
        <f>售后服务!K23</f>
        <v>6</v>
      </c>
    </row>
    <row r="10" spans="1:1">
      <c r="A10">
        <f>售后服务!K28</f>
        <v>6</v>
      </c>
    </row>
    <row r="11" spans="1:1">
      <c r="A11">
        <f>售后服务!K32</f>
        <v>4</v>
      </c>
    </row>
    <row r="12" spans="1:1">
      <c r="A12">
        <f>售后服务!K34</f>
        <v>10</v>
      </c>
    </row>
    <row r="13" spans="1:1">
      <c r="A13">
        <f>售后服务!K40</f>
        <v>7</v>
      </c>
    </row>
    <row r="14" spans="1:1">
      <c r="A14">
        <f>售后服务!K45</f>
        <v>0</v>
      </c>
    </row>
    <row r="15" spans="1:1">
      <c r="A15">
        <f>售后服务!K47</f>
        <v>12.4</v>
      </c>
    </row>
    <row r="16" spans="1:1">
      <c r="A16">
        <f>售后服务!K52</f>
        <v>9.2000000000000011</v>
      </c>
    </row>
    <row r="17" spans="1:1">
      <c r="A17">
        <f>SUM(A2:A16)</f>
        <v>94.600000000000009</v>
      </c>
    </row>
  </sheetData>
  <autoFilter ref="A1:A17"/>
  <phoneticPr fontId="11"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sqref="A1:A16"/>
    </sheetView>
  </sheetViews>
  <sheetFormatPr defaultRowHeight="14.4"/>
  <sheetData>
    <row r="1" spans="1:1">
      <c r="A1">
        <v>4</v>
      </c>
    </row>
    <row r="2" spans="1:1">
      <c r="A2">
        <v>6</v>
      </c>
    </row>
    <row r="3" spans="1:1">
      <c r="A3">
        <v>6</v>
      </c>
    </row>
    <row r="4" spans="1:1">
      <c r="A4">
        <v>5.8</v>
      </c>
    </row>
    <row r="5" spans="1:1">
      <c r="A5">
        <v>7</v>
      </c>
    </row>
    <row r="6" spans="1:1">
      <c r="A6">
        <v>5</v>
      </c>
    </row>
    <row r="7" spans="1:1">
      <c r="A7">
        <v>6</v>
      </c>
    </row>
    <row r="8" spans="1:1">
      <c r="A8">
        <v>3</v>
      </c>
    </row>
    <row r="9" spans="1:1">
      <c r="A9">
        <v>1.5</v>
      </c>
    </row>
    <row r="10" spans="1:1">
      <c r="A10">
        <v>4</v>
      </c>
    </row>
    <row r="11" spans="1:1">
      <c r="A11">
        <v>0</v>
      </c>
    </row>
    <row r="12" spans="1:1">
      <c r="A12">
        <v>0</v>
      </c>
    </row>
    <row r="13" spans="1:1">
      <c r="A13">
        <v>0</v>
      </c>
    </row>
    <row r="14" spans="1:1">
      <c r="A14">
        <v>14.4</v>
      </c>
    </row>
    <row r="15" spans="1:1">
      <c r="A15">
        <v>9.2000000000000011</v>
      </c>
    </row>
    <row r="16" spans="1:1">
      <c r="A16">
        <f>SUM(A1:A15)</f>
        <v>71.899999999999991</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GG</cp:lastModifiedBy>
  <dcterms:created xsi:type="dcterms:W3CDTF">2012-11-28T05:53:00Z</dcterms:created>
  <dcterms:modified xsi:type="dcterms:W3CDTF">2023-03-17T03:36:32Z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