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256" windowHeight="12540"/>
  </bookViews>
  <sheets>
    <sheet name="售后服务" sheetId="2" r:id="rId1"/>
    <sheet name="Sheet1" sheetId="3" r:id="rId2"/>
  </sheets>
  <definedNames>
    <definedName name="_xlnm._FilterDatabase" localSheetId="0" hidden="1">售后服务!$A$4:$J$58</definedName>
  </definedNames>
  <calcPr calcId="144525"/>
</workbook>
</file>

<file path=xl/calcChain.xml><?xml version="1.0" encoding="utf-8"?>
<calcChain xmlns="http://schemas.openxmlformats.org/spreadsheetml/2006/main">
  <c r="H57" i="2" l="1"/>
  <c r="J6" i="2" l="1"/>
  <c r="J7" i="2"/>
  <c r="J8" i="2"/>
  <c r="J9" i="2"/>
  <c r="J10" i="2"/>
  <c r="J11" i="2"/>
  <c r="J12" i="2"/>
  <c r="A4" i="3" s="1"/>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 i="2"/>
  <c r="A1" i="3" s="1"/>
  <c r="A10" i="3" l="1"/>
  <c r="A2" i="3"/>
  <c r="A5" i="3"/>
  <c r="A13" i="3"/>
  <c r="A11" i="3"/>
  <c r="A3" i="3"/>
  <c r="A12" i="3"/>
  <c r="A8" i="3"/>
  <c r="A15" i="3"/>
  <c r="A7" i="3"/>
  <c r="A14" i="3"/>
  <c r="A9" i="3"/>
  <c r="A6" i="3"/>
  <c r="J57" i="2"/>
  <c r="A17" i="3" l="1"/>
</calcChain>
</file>

<file path=xl/sharedStrings.xml><?xml version="1.0" encoding="utf-8"?>
<sst xmlns="http://schemas.openxmlformats.org/spreadsheetml/2006/main" count="259" uniqueCount="257">
  <si>
    <t>服务认证审查检查表（售后服务GB/T27922）</t>
  </si>
  <si>
    <t>Service Certification Checklist （简称“SCC”)</t>
  </si>
  <si>
    <t>组织名称</t>
  </si>
  <si>
    <t>板块</t>
  </si>
  <si>
    <t>序号</t>
  </si>
  <si>
    <t>标题</t>
  </si>
  <si>
    <t>检查内容</t>
  </si>
  <si>
    <t>小类分值</t>
  </si>
  <si>
    <t>维度</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</si>
  <si>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</si>
  <si>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</si>
  <si>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</si>
  <si>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</si>
  <si>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</si>
  <si>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</si>
  <si>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</si>
  <si>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</si>
  <si>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</si>
  <si>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</si>
  <si>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</si>
  <si>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</si>
  <si>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</si>
  <si>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</si>
  <si>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</si>
  <si>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</si>
  <si>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</si>
  <si>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</si>
  <si>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</si>
  <si>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</si>
  <si>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</si>
  <si>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</si>
  <si>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</si>
  <si>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</si>
  <si>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</si>
  <si>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</si>
  <si>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</si>
  <si>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</si>
  <si>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</si>
  <si>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</si>
  <si>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</si>
  <si>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</si>
  <si>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</si>
  <si>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</si>
  <si>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</si>
  <si>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</si>
  <si>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</si>
  <si>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</si>
  <si>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</si>
  <si>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</si>
  <si>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</si>
  <si>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</si>
  <si>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</si>
  <si>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</si>
  <si>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</si>
  <si>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</si>
  <si>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</si>
  <si>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</si>
  <si>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</si>
  <si>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</si>
  <si>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</si>
  <si>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</si>
  <si>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</si>
  <si>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</si>
  <si>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</si>
  <si>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</si>
  <si>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</si>
  <si>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</si>
  <si>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</si>
  <si>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</si>
  <si>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</si>
  <si>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</si>
  <si>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</si>
  <si>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</si>
  <si>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</si>
  <si>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</si>
  <si>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</si>
  <si>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</si>
  <si>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</si>
  <si>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</si>
  <si>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</si>
  <si>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</si>
  <si>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</si>
  <si>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</si>
  <si>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</si>
  <si>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</si>
  <si>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</si>
  <si>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</si>
  <si>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</si>
  <si>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</si>
  <si>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</si>
  <si>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</si>
  <si>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</si>
  <si>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</si>
  <si>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</si>
  <si>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</si>
  <si>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</si>
  <si>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</si>
  <si>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</si>
  <si>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</si>
  <si>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</si>
  <si>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</si>
  <si>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</si>
  <si>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</si>
  <si>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</si>
  <si>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</si>
  <si>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</si>
  <si>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</si>
  <si>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</si>
  <si>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</si>
  <si>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</si>
  <si>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</si>
  <si>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</si>
  <si>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</si>
  <si>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</si>
  <si>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</si>
  <si>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</si>
  <si>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</si>
  <si>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</si>
  <si>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</si>
  <si>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</si>
  <si>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</si>
  <si>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</si>
  <si>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</si>
  <si>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</si>
  <si>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</si>
  <si>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</si>
  <si>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</si>
  <si>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</si>
  <si>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</si>
  <si>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</si>
  <si>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</si>
  <si>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</si>
  <si>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</si>
  <si>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</si>
  <si>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</si>
  <si>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</si>
  <si>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</si>
  <si>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</si>
  <si>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</si>
  <si>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</si>
  <si>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</si>
  <si>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</si>
  <si>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</si>
  <si>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</si>
  <si>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</si>
  <si>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</si>
  <si>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</si>
  <si>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</si>
  <si>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</si>
  <si>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</si>
  <si>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</si>
  <si>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</si>
  <si>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</si>
  <si>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</si>
  <si>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</si>
  <si>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</si>
  <si>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</si>
  <si>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</si>
  <si>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</si>
  <si>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</si>
  <si>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</si>
  <si>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</si>
  <si>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</si>
  <si>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</si>
  <si>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</si>
  <si>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</si>
  <si>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</si>
  <si>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</si>
  <si>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</si>
  <si>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</si>
  <si>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</si>
  <si>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</si>
  <si>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</si>
  <si>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</si>
  <si>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</si>
  <si>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</si>
  <si>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</si>
  <si>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</si>
  <si>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</si>
  <si>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</si>
  <si>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</si>
  <si>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</si>
  <si>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</si>
  <si>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</si>
  <si>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</si>
  <si>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</si>
  <si>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</si>
  <si>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</si>
  <si>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</si>
  <si>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</si>
  <si>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</si>
  <si>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</si>
  <si>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</si>
  <si>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</si>
  <si>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</si>
  <si>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</si>
  <si>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</si>
  <si>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</si>
  <si>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</si>
  <si>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</si>
  <si>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</si>
  <si>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</si>
  <si>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</si>
  <si>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</si>
  <si>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</si>
  <si>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</si>
  <si>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</si>
  <si>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远程评审记录（微信）</t>
    <phoneticPr fontId="7" type="noConversion"/>
  </si>
  <si>
    <t>目前在内蒙乌审旗；四川成都、遂宁、宜宾；克拉玛依、榆林、定边、山西临县、兴县等地设置了网点，售后服务由市场销售部牵头，组织省内售后服务网点，形成了完善的售后服务网络。
能够对服务网点进行有效管理。</t>
  </si>
  <si>
    <t xml:space="preserve">服务相关岗位技术人员经过专业技术培训，维修人员经过业务培训，培训合格后上岗。
</t>
  </si>
  <si>
    <t xml:space="preserve">办公场所和服务场所能够满足使用要求，售后服务设施齐全。
</t>
  </si>
  <si>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</si>
  <si>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</si>
  <si>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t>售后和维修建立良好的市场反馈机制，提供了客户反馈信息图；服务部通过在线流程管理系统软件做好信息传递，发生、发现市场重大信息，如客户退货、投诉、抱怨等，服务部将《顾客投诉记录》通过小程序系统通报到各部门知悉并落实相关措施；将售后服务信息传递到各部门，并形成闭环管理，目前无顾客投诉。通过分析反馈记录信息，反馈给生产和销售等部门，对商品和服务质量进行改进。具体见售后服务记录</t>
  </si>
  <si>
    <t>根据问题的情况售后服务部牵头，设立应急处置指挥领导小组并负责对售后服务中的客户提出的投诉或质量问题组织生产、技术、销售等各部门协商解决，并制定改进措施，目前未发生过突发事件；</t>
  </si>
  <si>
    <t>有企业内部服务手册和规范，有多项软件著作权和使用新型专利证书。</t>
  </si>
  <si>
    <t xml:space="preserve">
公司秉承“用脑做事，以心待人”的管理理念，严格遵守国家法律法规。在公司内部进行宣传，作为售后服务工作的指导思想；经询问，组织通过服务理念培训宣贯，使全员充分理解服务理念。</t>
  </si>
  <si>
    <t xml:space="preserve">企业负责人介绍企业本身具有较高的知名度，有一定的声誉，在同行业中排位靠前，形成了良好的认知和口碑。
</t>
  </si>
  <si>
    <t>商品没有保修期，用坏为止，或者产品整体升级换代。</t>
  </si>
  <si>
    <t>建立小程序反馈单系统，近几年来未有发生商品缺陷，如有发生按照规定告知顾客。</t>
  </si>
  <si>
    <t>组织的产品涉及安装调试，客户会打电话通知，然后上门进行安装调试。</t>
  </si>
  <si>
    <t>货物到达现场后，免费负责安装调试，达到用户满意为止；公司为用户提供免费技术支持、技术咨询。</t>
  </si>
  <si>
    <t xml:space="preserve">据了解相关费用会单独的签署配件合同。
 </t>
  </si>
  <si>
    <t>公司商品的包装完整安全，运输前外面使用木架等包装并填充防震、抗压、防漏等材料，确保运输。</t>
  </si>
  <si>
    <t>合同材料交接明细表规定了履行时间及履行地点。</t>
  </si>
  <si>
    <t>客户可以通过小程序直接进行保修登记。</t>
  </si>
  <si>
    <t>在服务过程控制程序文件中，明确服务内容。合同上明确服务时效和费用。</t>
  </si>
  <si>
    <t>服务人员应注意个人卫生和形象，维修完成后与客户核实确认无问题即离开，填写售后服务单。</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</si>
  <si>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</si>
  <si>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</si>
  <si>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</si>
  <si>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公司GB/T12224-2015《钢制阀门一般要求》、GB/T150-2011《压力容器》、HG/T20592～20635-2009《钢制管法兰、垫片、紧固件》、TSG21-2016《固定式压力容器安全技术监察规程》、GB/T20173-2013《石油天然气工业管道输送系统 管道阀门》等标准。</t>
  </si>
  <si>
    <t>在合同中明确商品的质保期和保修期，售后服务体系说明中关于售后服务承诺：质保一年。</t>
  </si>
  <si>
    <t>在售后服务手册中体现了具体相关条例</t>
  </si>
  <si>
    <t xml:space="preserve">有服务热线：4000400982及保修小程序，能有效保证客户与售后人员之间的联系。
</t>
  </si>
  <si>
    <t>经确认，公司的erp中有顾客电子档案，记录有客户的具体联络信息及对客户收货情况的记录；
公司每年通过邀请或回访，了解产品的使用和质量情况，征求客户的意见和建议，以便及时改进</t>
  </si>
  <si>
    <t>市场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顾客满意度调查表”，以对现场服务给予评价。</t>
  </si>
  <si>
    <t>公司提供相电话回访和定期拜访服务。</t>
  </si>
  <si>
    <t xml:space="preserve">公司市场销售部为接收客户投诉的窗口，负责顾客投诉的接受、处理、跟进和回访；接报后登记在公司的小程序，并通知售后服务实施部门进行处理，维修单包含故障描述、处理过程等信息。
</t>
  </si>
  <si>
    <t>用户反馈的或回访收集到的有关产品或服务等方面的问题，公司将快速进行分析研究，并及时给予客户回应及解决问题。</t>
  </si>
  <si>
    <t>建有客户投诉管理控制程序，在充分调研的情况下，给予满意的解决，此时应对顾客的损失进行赔偿。</t>
  </si>
  <si>
    <r>
      <t>组织建立了与售后服务相关的管理、支持部门，市场销售部是售后服务职能部门。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经审查记录确认,服务认证范围为：工业泵、压力管道元件(球阀、截(切)断阀、闸阀、电磁阀、调节阀等)、石油化工设备、机电一体化设备、油气田助剂产品、天然气压缩机的生产和制造；</t>
    </r>
  </si>
  <si>
    <r>
      <t>经了解，公司全部人数67人，服务认证涵盖人数</t>
    </r>
    <r>
      <rPr>
        <b/>
        <sz val="10"/>
        <color rgb="FFFF0000"/>
        <rFont val="宋体"/>
        <family val="3"/>
        <charset val="134"/>
      </rPr>
      <t>30</t>
    </r>
    <r>
      <rPr>
        <b/>
        <sz val="10"/>
        <rFont val="宋体"/>
        <family val="3"/>
        <charset val="134"/>
      </rPr>
      <t xml:space="preserve">人，取服务管理师证书有5人。负责对售后服务工作的管理和对售后服务活动的指导，满足售后服务管理需要。
李红  610121197604153693
高康  610527198307100020
黄兆丰  420116198708230057
舒大伟  610424198310257171
李君田  610431197107101533
</t>
    </r>
    <phoneticPr fontId="7" type="noConversion"/>
  </si>
  <si>
    <t>经费使用情况是按实报实销制度，能够保障各类售后服务活动的经费使用</t>
    <phoneticPr fontId="7" type="noConversion"/>
  </si>
  <si>
    <t>组织能够定期开展售后服务专业技术和服务文化培训，制定年度培训计划，有相应的培训记录；制定了售后服务人员从业规范，对售后服务人员进行季度绩效考核；制定了评分标准和达标标准，奖惩措施得到实施。出示了员工奖惩制度，提供了服务人员绩效考核表。</t>
    <phoneticPr fontId="7" type="noConversion"/>
  </si>
  <si>
    <t>项目部负责人负责售后服务监督，每天通过小程序查看维护维修进度。
见附件</t>
    <phoneticPr fontId="7" type="noConversion"/>
  </si>
  <si>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</si>
  <si>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 xml:space="preserve">国家认可的相关的管理认证任然在有效期内,见附件 
</t>
    <phoneticPr fontId="7" type="noConversion"/>
  </si>
  <si>
    <t>企业有售后服务做出承诺，在招投标文件中出示了售后服务承诺，包括了质保期和故障响应时间及排除故障时间承诺、安装及后期服务承诺、技术服务和详细培训计划承诺、售后服务响应时间承诺等；
通过小程序实现客户保修，监督、维修进度跟踪等。详见附件</t>
    <phoneticPr fontId="7" type="noConversion"/>
  </si>
  <si>
    <t xml:space="preserve">合同中有质量要求和技术标准、包装、交付、验收与安装调试、培训等约定。
</t>
    <phoneticPr fontId="7" type="noConversion"/>
  </si>
  <si>
    <t>商品包装包含说明书、产品合格证、出厂检验报告等资料，符合相关规定。</t>
    <phoneticPr fontId="7" type="noConversion"/>
  </si>
  <si>
    <t xml:space="preserve">合同中约定维修服务期限：自完成约定事项之日起12个月。
</t>
    <phoneticPr fontId="7" type="noConversion"/>
  </si>
  <si>
    <t>公司设立网站，http://www.pdpt.com.cn/。</t>
    <phoneticPr fontId="7" type="noConversion"/>
  </si>
  <si>
    <t>北京众博达石油科技有限公司</t>
    <phoneticPr fontId="7" type="noConversion"/>
  </si>
  <si>
    <t>不涉及</t>
    <phoneticPr fontId="7" type="noConversion"/>
  </si>
  <si>
    <t>不涉及</t>
    <phoneticPr fontId="7" type="noConversion"/>
  </si>
  <si>
    <t>不涉及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</si>
</sst>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1"/>
      <color theme="1"/>
      <name val="宋体"/>
      <family val="3"/>
      <charset val="134"/>
      <scheme val="minor"/>
    </font>
    <font>
      <sz val="9"/>
      <name val="宋体"/>
      <family val="3"/>
      <charset val="134"/>
      <scheme val="minor"/>
    </font>
    <font>
      <b/>
      <sz val="10"/>
      <name val="宋体"/>
      <family val="3"/>
      <charset val="134"/>
    </font>
    <font>
      <b/>
      <sz val="11"/>
      <name val="宋体"/>
      <family val="3"/>
      <charset val="134"/>
      <scheme val="minor"/>
    </font>
    <font>
      <b/>
      <sz val="10"/>
      <color theme="1"/>
      <name val="宋体"/>
      <family val="3"/>
      <charset val="134"/>
      <scheme val="minor"/>
    </font>
    <font>
      <b/>
      <sz val="10"/>
      <name val="宋体"/>
      <family val="3"/>
      <charset val="134"/>
      <scheme val="minor"/>
    </font>
    <font>
      <b/>
      <sz val="10"/>
      <color theme="1"/>
      <name val="宋体"/>
      <family val="3"/>
      <charset val="134"/>
    </font>
    <font>
      <b/>
      <sz val="10"/>
      <color rgb="FFFF0000"/>
      <name val="宋体"/>
      <family val="3"/>
      <charset val="134"/>
    </font>
    <font>
      <b/>
      <sz val="10"/>
      <color rgb="FFFF0000"/>
      <name val="宋体"/>
      <family val="3"/>
      <charset val="134"/>
      <scheme val="minor"/>
    </font>
    <font>
      <b/>
      <sz val="11"/>
      <color theme="1"/>
      <name val="宋体"/>
      <family val="3"/>
      <charset val="134"/>
      <scheme val="minor"/>
    </font>
    <font>
      <b/>
      <sz val="11"/>
      <color rgb="FFFF0000"/>
      <name val="宋体"/>
      <family val="3"/>
      <charset val="134"/>
      <scheme val="minor"/>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79998168889431442"/>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71">
    <xf numFmtId="0" fontId="0" fillId="0" borderId="0" xfId="0">
      <alignment vertical="center"/>
    </xf>
    <xf numFmtId="0" fontId="1" fillId="2" borderId="5" xfId="0" applyFont="1" applyFill="1" applyBorder="1" applyAlignment="1">
      <alignment horizontal="center" wrapText="1"/>
    </xf>
    <xf numFmtId="0" fontId="0" fillId="0" borderId="0" xfId="0" applyFont="1" applyAlignment="1">
      <alignment vertical="center" wrapText="1"/>
    </xf>
    <xf numFmtId="0" fontId="2" fillId="3" borderId="5" xfId="0" applyFont="1" applyFill="1" applyBorder="1" applyAlignment="1">
      <alignment horizontal="center" readingOrder="1"/>
    </xf>
    <xf numFmtId="0" fontId="2" fillId="2" borderId="7" xfId="0" applyFont="1" applyFill="1" applyBorder="1" applyAlignment="1">
      <alignment horizontal="center" readingOrder="1"/>
    </xf>
    <xf numFmtId="0" fontId="2" fillId="2" borderId="8" xfId="0" applyFont="1" applyFill="1" applyBorder="1" applyAlignment="1">
      <alignment horizontal="center" readingOrder="1"/>
    </xf>
    <xf numFmtId="0" fontId="1" fillId="2" borderId="7" xfId="0" applyFont="1" applyFill="1" applyBorder="1" applyAlignment="1">
      <alignment horizontal="center" readingOrder="1"/>
    </xf>
    <xf numFmtId="0" fontId="1" fillId="2" borderId="5" xfId="0" applyFont="1" applyFill="1" applyBorder="1" applyAlignment="1">
      <alignment horizontal="center" readingOrder="1"/>
    </xf>
    <xf numFmtId="0" fontId="4" fillId="7" borderId="5" xfId="0" applyFont="1" applyFill="1" applyBorder="1" applyAlignment="1">
      <alignment horizontal="center" vertical="center" readingOrder="1"/>
    </xf>
    <xf numFmtId="0" fontId="5" fillId="7" borderId="5" xfId="0" applyFont="1" applyFill="1" applyBorder="1" applyAlignment="1">
      <alignment vertical="center" readingOrder="1"/>
    </xf>
    <xf numFmtId="0" fontId="5" fillId="7" borderId="5" xfId="0" applyFont="1" applyFill="1" applyBorder="1" applyAlignment="1">
      <alignment vertical="top" readingOrder="1"/>
    </xf>
    <xf numFmtId="0" fontId="4" fillId="11" borderId="5" xfId="0" applyFont="1" applyFill="1" applyBorder="1" applyAlignment="1">
      <alignment horizontal="center" vertical="center" readingOrder="1"/>
    </xf>
    <xf numFmtId="0" fontId="1" fillId="8" borderId="5" xfId="0" applyFont="1" applyFill="1" applyBorder="1" applyAlignment="1">
      <alignment horizontal="center" vertical="center" readingOrder="1"/>
    </xf>
    <xf numFmtId="0" fontId="0" fillId="0" borderId="0" xfId="0" applyFont="1" applyAlignment="1">
      <alignment vertical="center" readingOrder="1"/>
    </xf>
    <xf numFmtId="0" fontId="0" fillId="0" borderId="0" xfId="0" applyFont="1" applyAlignment="1">
      <alignment horizontal="right" vertical="center" readingOrder="1"/>
    </xf>
    <xf numFmtId="0" fontId="1" fillId="2" borderId="7" xfId="0" applyFont="1" applyFill="1" applyBorder="1" applyAlignment="1">
      <alignment horizontal="left" wrapText="1" readingOrder="1"/>
    </xf>
    <xf numFmtId="0" fontId="4" fillId="7" borderId="5" xfId="0" applyFont="1" applyFill="1" applyBorder="1" applyAlignment="1">
      <alignment horizontal="center" vertical="center" wrapText="1" readingOrder="1"/>
    </xf>
    <xf numFmtId="0" fontId="4" fillId="7" borderId="5" xfId="0" applyFont="1" applyFill="1" applyBorder="1" applyAlignment="1">
      <alignment horizontal="left" vertical="center" wrapText="1" readingOrder="1"/>
    </xf>
    <xf numFmtId="0" fontId="4" fillId="6" borderId="5" xfId="0" applyFont="1" applyFill="1" applyBorder="1" applyAlignment="1">
      <alignment horizontal="left" vertical="center" wrapText="1" readingOrder="1"/>
    </xf>
    <xf numFmtId="0" fontId="4" fillId="6" borderId="9" xfId="0" applyFont="1" applyFill="1" applyBorder="1" applyAlignment="1">
      <alignment horizontal="center" vertical="center" wrapText="1" readingOrder="1"/>
    </xf>
    <xf numFmtId="0" fontId="4" fillId="6" borderId="9" xfId="0" applyFont="1" applyFill="1" applyBorder="1" applyAlignment="1">
      <alignment horizontal="left" vertical="center" wrapText="1" readingOrder="1"/>
    </xf>
    <xf numFmtId="0" fontId="4" fillId="11" borderId="5" xfId="0" applyFont="1" applyFill="1" applyBorder="1" applyAlignment="1">
      <alignment horizontal="left" vertical="center" wrapText="1" readingOrder="1"/>
    </xf>
    <xf numFmtId="0" fontId="0" fillId="0" borderId="0" xfId="0" applyFont="1" applyAlignment="1">
      <alignment vertical="center" wrapText="1" readingOrder="1"/>
    </xf>
    <xf numFmtId="0" fontId="1" fillId="8" borderId="9"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6" borderId="5" xfId="0" applyFont="1" applyFill="1" applyBorder="1" applyAlignment="1">
      <alignment horizontal="center" vertical="center" readingOrder="1"/>
    </xf>
    <xf numFmtId="0" fontId="0" fillId="0" borderId="0" xfId="0" applyFont="1" applyAlignment="1">
      <alignment vertical="center" readingOrder="1"/>
    </xf>
    <xf numFmtId="0" fontId="1" fillId="2" borderId="1" xfId="0" applyFont="1" applyFill="1" applyBorder="1" applyAlignment="1">
      <alignment horizontal="center" readingOrder="1"/>
    </xf>
    <xf numFmtId="0" fontId="1" fillId="2" borderId="2" xfId="0" applyFont="1" applyFill="1" applyBorder="1" applyAlignment="1">
      <alignment horizontal="center" readingOrder="1"/>
    </xf>
    <xf numFmtId="0" fontId="1" fillId="2" borderId="3" xfId="0" applyFont="1" applyFill="1" applyBorder="1" applyAlignment="1">
      <alignment horizontal="center" readingOrder="1"/>
    </xf>
    <xf numFmtId="0" fontId="1" fillId="2" borderId="4" xfId="0" applyFont="1" applyFill="1" applyBorder="1" applyAlignment="1">
      <alignment horizontal="center" readingOrder="1"/>
    </xf>
    <xf numFmtId="0" fontId="3" fillId="4" borderId="10" xfId="0" applyFont="1" applyFill="1" applyBorder="1" applyAlignment="1">
      <alignment horizontal="left" readingOrder="1"/>
    </xf>
    <xf numFmtId="0" fontId="3" fillId="4" borderId="6" xfId="0" applyFont="1" applyFill="1" applyBorder="1" applyAlignment="1">
      <alignment horizontal="left" readingOrder="1"/>
    </xf>
    <xf numFmtId="0" fontId="3" fillId="4" borderId="11" xfId="0" applyFont="1" applyFill="1" applyBorder="1" applyAlignment="1">
      <alignment horizontal="left" readingOrder="1"/>
    </xf>
    <xf numFmtId="0" fontId="0" fillId="0" borderId="0" xfId="0" applyFont="1" applyAlignment="1">
      <alignment vertical="center" readingOrder="1"/>
    </xf>
    <xf numFmtId="0" fontId="1" fillId="5" borderId="9" xfId="0" applyFont="1" applyFill="1" applyBorder="1" applyAlignment="1">
      <alignment horizontal="center" vertical="center" readingOrder="1"/>
    </xf>
    <xf numFmtId="0" fontId="1" fillId="5" borderId="8" xfId="0" applyFont="1" applyFill="1" applyBorder="1" applyAlignment="1">
      <alignment horizontal="center" vertical="center" readingOrder="1"/>
    </xf>
    <xf numFmtId="0" fontId="1" fillId="5" borderId="7"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6" borderId="7" xfId="0" applyFont="1" applyFill="1" applyBorder="1" applyAlignment="1">
      <alignment horizontal="center" vertical="center" readingOrder="1"/>
    </xf>
    <xf numFmtId="0" fontId="4" fillId="6" borderId="8" xfId="0" applyFont="1" applyFill="1" applyBorder="1" applyAlignment="1">
      <alignment horizontal="center" vertical="center" readingOrder="1"/>
    </xf>
    <xf numFmtId="0" fontId="1" fillId="6" borderId="9" xfId="0" applyFont="1" applyFill="1" applyBorder="1" applyAlignment="1">
      <alignment horizontal="center" vertical="center" readingOrder="1"/>
    </xf>
    <xf numFmtId="0" fontId="1" fillId="6" borderId="7" xfId="0" applyFont="1" applyFill="1" applyBorder="1" applyAlignment="1">
      <alignment horizontal="center" vertical="center" readingOrder="1"/>
    </xf>
    <xf numFmtId="0" fontId="1" fillId="8" borderId="9" xfId="0" applyFont="1" applyFill="1" applyBorder="1" applyAlignment="1">
      <alignment horizontal="center" vertical="center" readingOrder="1"/>
    </xf>
    <xf numFmtId="0" fontId="1" fillId="8" borderId="7" xfId="0" applyFont="1" applyFill="1" applyBorder="1" applyAlignment="1">
      <alignment horizontal="center" vertical="center" readingOrder="1"/>
    </xf>
    <xf numFmtId="0" fontId="4" fillId="9" borderId="9" xfId="0" applyFont="1" applyFill="1" applyBorder="1" applyAlignment="1">
      <alignment horizontal="center" vertical="center" readingOrder="1"/>
    </xf>
    <xf numFmtId="0" fontId="4" fillId="9" borderId="8" xfId="0" applyFont="1" applyFill="1" applyBorder="1" applyAlignment="1">
      <alignment horizontal="center" vertical="center" readingOrder="1"/>
    </xf>
    <xf numFmtId="0" fontId="4" fillId="9" borderId="7" xfId="0" applyFont="1" applyFill="1" applyBorder="1" applyAlignment="1">
      <alignment horizontal="center" vertical="center" readingOrder="1"/>
    </xf>
    <xf numFmtId="0" fontId="1" fillId="8" borderId="8" xfId="0" applyFont="1" applyFill="1" applyBorder="1" applyAlignment="1">
      <alignment horizontal="center" vertical="center" readingOrder="1"/>
    </xf>
    <xf numFmtId="0" fontId="4" fillId="11" borderId="9" xfId="0" applyFont="1" applyFill="1" applyBorder="1" applyAlignment="1">
      <alignment horizontal="center" vertical="center" readingOrder="1"/>
    </xf>
    <xf numFmtId="0" fontId="1" fillId="10" borderId="9" xfId="0" applyFont="1" applyFill="1" applyBorder="1" applyAlignment="1">
      <alignment horizontal="center" vertical="center" readingOrder="1"/>
    </xf>
    <xf numFmtId="0" fontId="1" fillId="10" borderId="8" xfId="0" applyFont="1" applyFill="1" applyBorder="1" applyAlignment="1">
      <alignment horizontal="center" vertical="center" readingOrder="1"/>
    </xf>
    <xf numFmtId="0" fontId="1" fillId="10" borderId="7" xfId="0" applyFont="1" applyFill="1" applyBorder="1" applyAlignment="1">
      <alignment horizontal="center" vertical="center" readingOrder="1"/>
    </xf>
    <xf numFmtId="0" fontId="4" fillId="7" borderId="9" xfId="0" applyFont="1" applyFill="1" applyBorder="1" applyAlignment="1">
      <alignment horizontal="center" vertical="center" readingOrder="1"/>
    </xf>
    <xf numFmtId="0" fontId="4" fillId="7" borderId="7" xfId="0" applyFont="1" applyFill="1" applyBorder="1" applyAlignment="1">
      <alignment horizontal="center" vertical="center" readingOrder="1"/>
    </xf>
    <xf numFmtId="0" fontId="4" fillId="7" borderId="8" xfId="0" applyFont="1" applyFill="1" applyBorder="1" applyAlignment="1">
      <alignment horizontal="center" vertical="center" readingOrder="1"/>
    </xf>
    <xf numFmtId="0" fontId="4" fillId="11" borderId="8" xfId="0" applyFont="1" applyFill="1" applyBorder="1" applyAlignment="1">
      <alignment horizontal="center" vertical="center" readingOrder="1"/>
    </xf>
    <xf numFmtId="0" fontId="4" fillId="11" borderId="7" xfId="0" applyFont="1" applyFill="1" applyBorder="1" applyAlignment="1">
      <alignment horizontal="center" vertical="center" readingOrder="1"/>
    </xf>
    <xf numFmtId="0" fontId="10" fillId="0" borderId="10" xfId="1" applyFont="1" applyFill="1" applyBorder="1" applyAlignment="1">
      <alignment horizontal="left" vertical="top" wrapText="1"/>
    </xf>
    <xf numFmtId="0" fontId="12" fillId="0" borderId="10" xfId="1" applyFont="1" applyFill="1" applyBorder="1" applyAlignment="1">
      <alignment horizontal="left" vertical="top" wrapText="1"/>
    </xf>
    <xf numFmtId="0" fontId="8" fillId="0" borderId="10" xfId="1" applyFont="1" applyFill="1" applyBorder="1" applyAlignment="1">
      <alignment horizontal="left" vertical="top" wrapText="1"/>
    </xf>
    <xf numFmtId="0" fontId="10" fillId="0" borderId="10" xfId="1" applyFont="1" applyFill="1" applyBorder="1" applyAlignment="1">
      <alignment horizontal="left" vertical="center" wrapText="1"/>
    </xf>
    <xf numFmtId="0" fontId="11" fillId="0" borderId="10" xfId="1" applyFont="1" applyFill="1" applyBorder="1" applyAlignment="1">
      <alignment horizontal="left" vertical="top" wrapText="1"/>
    </xf>
    <xf numFmtId="0" fontId="11" fillId="0" borderId="10" xfId="1" applyFont="1" applyFill="1" applyBorder="1" applyAlignment="1">
      <alignment horizontal="left" vertical="center" wrapText="1"/>
    </xf>
    <xf numFmtId="0" fontId="14" fillId="0" borderId="10" xfId="1" applyFont="1" applyFill="1" applyBorder="1" applyAlignment="1">
      <alignment horizontal="left" vertical="top" wrapText="1"/>
    </xf>
    <xf numFmtId="0" fontId="10" fillId="0" borderId="10" xfId="0" applyFont="1" applyFill="1" applyBorder="1" applyAlignment="1">
      <alignment horizontal="left" vertical="top" wrapText="1"/>
    </xf>
    <xf numFmtId="0" fontId="14" fillId="0" borderId="10" xfId="0" applyFont="1" applyFill="1" applyBorder="1" applyAlignment="1">
      <alignment horizontal="left" vertical="top" wrapText="1"/>
    </xf>
    <xf numFmtId="0" fontId="15" fillId="0" borderId="5" xfId="1" applyFont="1" applyFill="1" applyBorder="1" applyAlignment="1">
      <alignment horizontal="center" vertical="center"/>
    </xf>
    <xf numFmtId="0" fontId="9" fillId="0" borderId="5" xfId="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8"/>
  <sheetViews>
    <sheetView tabSelected="1" workbookViewId="0">
      <selection activeCell="G8" sqref="G8"/>
    </sheetView>
  </sheetViews>
  <sheetFormatPr defaultColWidth="9" defaultRowHeight="14.4"/>
  <cols>
    <col min="1" max="2" width="9" style="13"/>
    <col min="3" max="3" width="17.21875" style="13" customWidth="1"/>
    <col min="4" max="4" width="31.21875" style="22" customWidth="1"/>
    <col min="5" max="5" width="9" style="13"/>
    <col min="6" max="6" width="7" style="13" customWidth="1"/>
    <col min="7" max="7" width="83" style="2" customWidth="1"/>
    <col min="8" max="8" width="10.44140625" style="13" customWidth="1"/>
    <col min="9" max="9" width="28.44140625" style="13" customWidth="1"/>
  </cols>
  <sheetData>
    <row r="1" spans="1:10" ht="15.6">
      <c r="A1" s="27" t="s">
        <v>0</v>
      </c>
      <c r="B1" s="28"/>
      <c r="C1" s="28"/>
      <c r="D1" s="28"/>
      <c r="E1" s="28"/>
      <c r="F1" s="28"/>
      <c r="G1" s="28"/>
      <c r="H1" s="28"/>
      <c r="I1" s="28"/>
    </row>
    <row r="2" spans="1:10" ht="15.6">
      <c r="A2" s="29" t="s">
        <v>1</v>
      </c>
      <c r="B2" s="30"/>
      <c r="C2" s="30"/>
      <c r="D2" s="30"/>
      <c r="E2" s="30"/>
      <c r="F2" s="30"/>
      <c r="G2" s="30"/>
      <c r="H2" s="30"/>
      <c r="I2" s="30"/>
    </row>
    <row r="3" spans="1:10">
      <c r="A3" s="3" t="s">
        <v>2</v>
      </c>
      <c r="B3" s="31" t="s">
        <v>253</v>
      </c>
      <c r="C3" s="32"/>
      <c r="D3" s="32"/>
      <c r="E3" s="32"/>
      <c r="F3" s="32"/>
      <c r="G3" s="32"/>
      <c r="H3" s="32"/>
      <c r="I3" s="33"/>
    </row>
    <row r="4" spans="1:10" ht="15.6">
      <c r="A4" s="4" t="s">
        <v>3</v>
      </c>
      <c r="B4" s="5" t="s">
        <v>4</v>
      </c>
      <c r="C4" s="4" t="s">
        <v>5</v>
      </c>
      <c r="D4" s="15" t="s">
        <v>6</v>
      </c>
      <c r="E4" s="6" t="s">
        <v>7</v>
      </c>
      <c r="F4" s="6" t="s">
        <v>8</v>
      </c>
      <c r="G4" s="1" t="s">
        <v>207</v>
      </c>
      <c r="H4" s="7" t="s">
        <v>9</v>
      </c>
      <c r="I4" s="7" t="s">
        <v>10</v>
      </c>
    </row>
    <row r="5" spans="1:10" ht="60">
      <c r="A5" s="35" t="s">
        <v>11</v>
      </c>
      <c r="B5" s="38" t="s">
        <v>12</v>
      </c>
      <c r="C5" s="53" t="s">
        <v>13</v>
      </c>
      <c r="D5" s="16" t="s">
        <v>14</v>
      </c>
      <c r="E5" s="8">
        <v>1</v>
      </c>
      <c r="F5" s="8" t="s">
        <v>15</v>
      </c>
      <c r="G5" s="58" t="s">
        <v>241</v>
      </c>
      <c r="H5" s="67">
        <v>100</v>
      </c>
      <c r="I5" s="9" t="s">
        <v>16</v>
      </c>
      <c r="J5">
        <f>E5*H5/100</f>
        <v>1</v>
      </c>
    </row>
    <row r="6" spans="1:10" ht="48">
      <c r="A6" s="36"/>
      <c r="B6" s="39"/>
      <c r="C6" s="54"/>
      <c r="D6" s="16" t="s">
        <v>17</v>
      </c>
      <c r="E6" s="8">
        <v>3</v>
      </c>
      <c r="F6" s="8" t="s">
        <v>18</v>
      </c>
      <c r="G6" s="58" t="s">
        <v>208</v>
      </c>
      <c r="H6" s="67">
        <v>100</v>
      </c>
      <c r="I6" s="9" t="s">
        <v>19</v>
      </c>
      <c r="J6">
        <f t="shared" ref="J6:J56" si="0">E6*H6/100</f>
        <v>3</v>
      </c>
    </row>
    <row r="7" spans="1:10" ht="36">
      <c r="A7" s="36"/>
      <c r="B7" s="38" t="s">
        <v>20</v>
      </c>
      <c r="C7" s="53" t="s">
        <v>21</v>
      </c>
      <c r="D7" s="16" t="s">
        <v>22</v>
      </c>
      <c r="E7" s="8">
        <v>1</v>
      </c>
      <c r="F7" s="8" t="s">
        <v>23</v>
      </c>
      <c r="G7" s="59" t="s">
        <v>209</v>
      </c>
      <c r="H7" s="67">
        <v>100</v>
      </c>
      <c r="I7" s="9" t="s">
        <v>24</v>
      </c>
      <c r="J7">
        <f t="shared" si="0"/>
        <v>1</v>
      </c>
    </row>
    <row r="8" spans="1:10" ht="120">
      <c r="A8" s="36"/>
      <c r="B8" s="39"/>
      <c r="C8" s="54"/>
      <c r="D8" s="16" t="s">
        <v>25</v>
      </c>
      <c r="E8" s="8">
        <v>5</v>
      </c>
      <c r="F8" s="8" t="s">
        <v>26</v>
      </c>
      <c r="G8" s="60" t="s">
        <v>242</v>
      </c>
      <c r="H8" s="67">
        <v>100</v>
      </c>
      <c r="I8" s="9" t="s">
        <v>27</v>
      </c>
      <c r="J8">
        <f t="shared" si="0"/>
        <v>5</v>
      </c>
    </row>
    <row r="9" spans="1:10" ht="36">
      <c r="A9" s="36"/>
      <c r="B9" s="38" t="s">
        <v>28</v>
      </c>
      <c r="C9" s="53" t="s">
        <v>29</v>
      </c>
      <c r="D9" s="16" t="s">
        <v>30</v>
      </c>
      <c r="E9" s="8">
        <v>2</v>
      </c>
      <c r="F9" s="8" t="s">
        <v>31</v>
      </c>
      <c r="G9" s="61" t="s">
        <v>243</v>
      </c>
      <c r="H9" s="67">
        <v>100</v>
      </c>
      <c r="I9" s="9" t="s">
        <v>32</v>
      </c>
      <c r="J9">
        <f t="shared" si="0"/>
        <v>2</v>
      </c>
    </row>
    <row r="10" spans="1:10" ht="108">
      <c r="A10" s="36"/>
      <c r="B10" s="40"/>
      <c r="C10" s="55"/>
      <c r="D10" s="16" t="s">
        <v>33</v>
      </c>
      <c r="E10" s="8">
        <v>2</v>
      </c>
      <c r="F10" s="8" t="s">
        <v>34</v>
      </c>
      <c r="G10" s="58" t="s">
        <v>244</v>
      </c>
      <c r="H10" s="67">
        <v>100</v>
      </c>
      <c r="I10" s="9" t="s">
        <v>35</v>
      </c>
      <c r="J10">
        <f t="shared" si="0"/>
        <v>2</v>
      </c>
    </row>
    <row r="11" spans="1:10" ht="84">
      <c r="A11" s="36"/>
      <c r="B11" s="39"/>
      <c r="C11" s="54"/>
      <c r="D11" s="16" t="s">
        <v>36</v>
      </c>
      <c r="E11" s="8">
        <v>2</v>
      </c>
      <c r="F11" s="8" t="s">
        <v>37</v>
      </c>
      <c r="G11" s="58" t="s">
        <v>210</v>
      </c>
      <c r="H11" s="67">
        <v>100</v>
      </c>
      <c r="I11" s="9" t="s">
        <v>38</v>
      </c>
      <c r="J11">
        <f t="shared" si="0"/>
        <v>2</v>
      </c>
    </row>
    <row r="12" spans="1:10" ht="72">
      <c r="A12" s="36"/>
      <c r="B12" s="41" t="s">
        <v>39</v>
      </c>
      <c r="C12" s="53" t="s">
        <v>40</v>
      </c>
      <c r="D12" s="17" t="s">
        <v>41</v>
      </c>
      <c r="E12" s="8">
        <v>4</v>
      </c>
      <c r="F12" s="8" t="s">
        <v>42</v>
      </c>
      <c r="G12" s="58" t="s">
        <v>211</v>
      </c>
      <c r="H12" s="67">
        <v>100</v>
      </c>
      <c r="I12" s="9" t="s">
        <v>43</v>
      </c>
      <c r="J12">
        <f t="shared" si="0"/>
        <v>4</v>
      </c>
    </row>
    <row r="13" spans="1:10" ht="36">
      <c r="A13" s="36"/>
      <c r="B13" s="42"/>
      <c r="C13" s="54"/>
      <c r="D13" s="17" t="s">
        <v>44</v>
      </c>
      <c r="E13" s="8">
        <v>2</v>
      </c>
      <c r="F13" s="8" t="s">
        <v>45</v>
      </c>
      <c r="G13" s="62" t="s">
        <v>212</v>
      </c>
      <c r="H13" s="67">
        <v>100</v>
      </c>
      <c r="I13" s="9" t="s">
        <v>46</v>
      </c>
      <c r="J13">
        <f t="shared" si="0"/>
        <v>2</v>
      </c>
    </row>
    <row r="14" spans="1:10" ht="36">
      <c r="A14" s="36"/>
      <c r="B14" s="43" t="s">
        <v>47</v>
      </c>
      <c r="C14" s="53" t="s">
        <v>48</v>
      </c>
      <c r="D14" s="17" t="s">
        <v>49</v>
      </c>
      <c r="E14" s="8">
        <v>1</v>
      </c>
      <c r="F14" s="8" t="s">
        <v>50</v>
      </c>
      <c r="G14" s="58" t="s">
        <v>245</v>
      </c>
      <c r="H14" s="67">
        <v>100</v>
      </c>
      <c r="I14" s="9" t="s">
        <v>51</v>
      </c>
      <c r="J14">
        <f t="shared" si="0"/>
        <v>1</v>
      </c>
    </row>
    <row r="15" spans="1:10" ht="48">
      <c r="A15" s="36"/>
      <c r="B15" s="44"/>
      <c r="C15" s="54"/>
      <c r="D15" s="17" t="s">
        <v>52</v>
      </c>
      <c r="E15" s="8">
        <v>6</v>
      </c>
      <c r="F15" s="8" t="s">
        <v>53</v>
      </c>
      <c r="G15" s="62" t="s">
        <v>246</v>
      </c>
      <c r="H15" s="67">
        <v>100</v>
      </c>
      <c r="I15" s="9" t="s">
        <v>54</v>
      </c>
      <c r="J15">
        <f t="shared" si="0"/>
        <v>6</v>
      </c>
    </row>
    <row r="16" spans="1:10" ht="60">
      <c r="A16" s="36"/>
      <c r="B16" s="45" t="s">
        <v>55</v>
      </c>
      <c r="C16" s="53" t="s">
        <v>56</v>
      </c>
      <c r="D16" s="16" t="s">
        <v>57</v>
      </c>
      <c r="E16" s="8">
        <v>2</v>
      </c>
      <c r="F16" s="8" t="s">
        <v>58</v>
      </c>
      <c r="G16" s="58" t="s">
        <v>213</v>
      </c>
      <c r="H16" s="67">
        <v>100</v>
      </c>
      <c r="I16" s="10" t="s">
        <v>59</v>
      </c>
      <c r="J16">
        <f t="shared" si="0"/>
        <v>2</v>
      </c>
    </row>
    <row r="17" spans="1:10" ht="48">
      <c r="A17" s="36"/>
      <c r="B17" s="46"/>
      <c r="C17" s="55"/>
      <c r="D17" s="16" t="s">
        <v>60</v>
      </c>
      <c r="E17" s="8">
        <v>1</v>
      </c>
      <c r="F17" s="8" t="s">
        <v>61</v>
      </c>
      <c r="G17" s="58" t="s">
        <v>214</v>
      </c>
      <c r="H17" s="67">
        <v>100</v>
      </c>
      <c r="I17" s="9" t="s">
        <v>62</v>
      </c>
      <c r="J17">
        <f t="shared" si="0"/>
        <v>1</v>
      </c>
    </row>
    <row r="18" spans="1:10" ht="36">
      <c r="A18" s="36"/>
      <c r="B18" s="46"/>
      <c r="C18" s="55"/>
      <c r="D18" s="16" t="s">
        <v>63</v>
      </c>
      <c r="E18" s="8">
        <v>1</v>
      </c>
      <c r="F18" s="8" t="s">
        <v>64</v>
      </c>
      <c r="G18" s="62" t="s">
        <v>247</v>
      </c>
      <c r="H18" s="67">
        <v>100</v>
      </c>
      <c r="I18" s="9" t="s">
        <v>65</v>
      </c>
      <c r="J18">
        <f t="shared" si="0"/>
        <v>1</v>
      </c>
    </row>
    <row r="19" spans="1:10" ht="36">
      <c r="A19" s="36"/>
      <c r="B19" s="47"/>
      <c r="C19" s="54"/>
      <c r="D19" s="16" t="s">
        <v>66</v>
      </c>
      <c r="E19" s="8">
        <v>1</v>
      </c>
      <c r="F19" s="8" t="s">
        <v>67</v>
      </c>
      <c r="G19" s="61" t="s">
        <v>215</v>
      </c>
      <c r="H19" s="67">
        <v>90</v>
      </c>
      <c r="I19" s="9" t="s">
        <v>68</v>
      </c>
      <c r="J19">
        <f t="shared" si="0"/>
        <v>0.9</v>
      </c>
    </row>
    <row r="20" spans="1:10" ht="48">
      <c r="A20" s="36"/>
      <c r="B20" s="45" t="s">
        <v>69</v>
      </c>
      <c r="C20" s="53" t="s">
        <v>70</v>
      </c>
      <c r="D20" s="16" t="s">
        <v>71</v>
      </c>
      <c r="E20" s="8">
        <v>1</v>
      </c>
      <c r="F20" s="8" t="s">
        <v>72</v>
      </c>
      <c r="G20" s="58" t="s">
        <v>216</v>
      </c>
      <c r="H20" s="67">
        <v>90</v>
      </c>
      <c r="I20" s="9" t="s">
        <v>73</v>
      </c>
      <c r="J20">
        <f t="shared" si="0"/>
        <v>0.9</v>
      </c>
    </row>
    <row r="21" spans="1:10" ht="60">
      <c r="A21" s="36"/>
      <c r="B21" s="46"/>
      <c r="C21" s="55"/>
      <c r="D21" s="16" t="s">
        <v>74</v>
      </c>
      <c r="E21" s="8">
        <v>2</v>
      </c>
      <c r="F21" s="8" t="s">
        <v>75</v>
      </c>
      <c r="G21" s="58" t="s">
        <v>248</v>
      </c>
      <c r="H21" s="67">
        <v>100</v>
      </c>
      <c r="I21" s="9" t="s">
        <v>76</v>
      </c>
      <c r="J21">
        <f t="shared" si="0"/>
        <v>2</v>
      </c>
    </row>
    <row r="22" spans="1:10" ht="36">
      <c r="A22" s="37"/>
      <c r="B22" s="47"/>
      <c r="C22" s="54"/>
      <c r="D22" s="16" t="s">
        <v>77</v>
      </c>
      <c r="E22" s="8">
        <v>3</v>
      </c>
      <c r="F22" s="8" t="s">
        <v>78</v>
      </c>
      <c r="G22" s="58" t="s">
        <v>217</v>
      </c>
      <c r="H22" s="67">
        <v>90</v>
      </c>
      <c r="I22" s="9" t="s">
        <v>79</v>
      </c>
      <c r="J22">
        <f t="shared" si="0"/>
        <v>2.7</v>
      </c>
    </row>
    <row r="23" spans="1:10" ht="48">
      <c r="A23" s="35" t="s">
        <v>80</v>
      </c>
      <c r="B23" s="43" t="s">
        <v>81</v>
      </c>
      <c r="C23" s="38" t="s">
        <v>82</v>
      </c>
      <c r="D23" s="18" t="s">
        <v>83</v>
      </c>
      <c r="E23" s="25">
        <v>1</v>
      </c>
      <c r="F23" s="25" t="s">
        <v>84</v>
      </c>
      <c r="G23" s="58" t="s">
        <v>249</v>
      </c>
      <c r="H23" s="67">
        <v>100</v>
      </c>
      <c r="I23" s="9" t="s">
        <v>85</v>
      </c>
      <c r="J23">
        <f t="shared" si="0"/>
        <v>1</v>
      </c>
    </row>
    <row r="24" spans="1:10" ht="48">
      <c r="A24" s="36"/>
      <c r="B24" s="48"/>
      <c r="C24" s="40"/>
      <c r="D24" s="18" t="s">
        <v>86</v>
      </c>
      <c r="E24" s="25">
        <v>2</v>
      </c>
      <c r="F24" s="25" t="s">
        <v>87</v>
      </c>
      <c r="G24" s="58" t="s">
        <v>250</v>
      </c>
      <c r="H24" s="67">
        <v>100</v>
      </c>
      <c r="I24" s="9" t="s">
        <v>88</v>
      </c>
      <c r="J24">
        <f t="shared" si="0"/>
        <v>2</v>
      </c>
    </row>
    <row r="25" spans="1:10" ht="36">
      <c r="A25" s="36"/>
      <c r="B25" s="48"/>
      <c r="C25" s="40"/>
      <c r="D25" s="18" t="s">
        <v>89</v>
      </c>
      <c r="E25" s="25">
        <v>1</v>
      </c>
      <c r="F25" s="25" t="s">
        <v>90</v>
      </c>
      <c r="G25" s="62" t="s">
        <v>251</v>
      </c>
      <c r="H25" s="67">
        <v>100</v>
      </c>
      <c r="I25" s="9" t="s">
        <v>91</v>
      </c>
      <c r="J25">
        <f t="shared" si="0"/>
        <v>1</v>
      </c>
    </row>
    <row r="26" spans="1:10" ht="36">
      <c r="A26" s="36"/>
      <c r="B26" s="48"/>
      <c r="C26" s="40"/>
      <c r="D26" s="18" t="s">
        <v>92</v>
      </c>
      <c r="E26" s="25">
        <v>1</v>
      </c>
      <c r="F26" s="25" t="s">
        <v>93</v>
      </c>
      <c r="G26" s="58" t="s">
        <v>218</v>
      </c>
      <c r="H26" s="67">
        <v>100</v>
      </c>
      <c r="I26" s="9" t="s">
        <v>94</v>
      </c>
      <c r="J26">
        <f t="shared" si="0"/>
        <v>1</v>
      </c>
    </row>
    <row r="27" spans="1:10" ht="24">
      <c r="A27" s="36"/>
      <c r="B27" s="44"/>
      <c r="C27" s="39"/>
      <c r="D27" s="18" t="s">
        <v>95</v>
      </c>
      <c r="E27" s="25">
        <v>1</v>
      </c>
      <c r="F27" s="25" t="s">
        <v>96</v>
      </c>
      <c r="G27" s="58" t="s">
        <v>219</v>
      </c>
      <c r="H27" s="67">
        <v>100</v>
      </c>
      <c r="I27" s="9" t="s">
        <v>97</v>
      </c>
      <c r="J27">
        <f t="shared" si="0"/>
        <v>1</v>
      </c>
    </row>
    <row r="28" spans="1:10" ht="36">
      <c r="A28" s="36"/>
      <c r="B28" s="43" t="s">
        <v>98</v>
      </c>
      <c r="C28" s="38" t="s">
        <v>99</v>
      </c>
      <c r="D28" s="18" t="s">
        <v>100</v>
      </c>
      <c r="E28" s="25">
        <v>1.5</v>
      </c>
      <c r="F28" s="25" t="s">
        <v>101</v>
      </c>
      <c r="G28" s="58" t="s">
        <v>220</v>
      </c>
      <c r="H28" s="67">
        <v>100</v>
      </c>
      <c r="I28" s="9" t="s">
        <v>102</v>
      </c>
      <c r="J28">
        <f t="shared" si="0"/>
        <v>1.5</v>
      </c>
    </row>
    <row r="29" spans="1:10" ht="36">
      <c r="A29" s="36"/>
      <c r="B29" s="48"/>
      <c r="C29" s="40"/>
      <c r="D29" s="18" t="s">
        <v>103</v>
      </c>
      <c r="E29" s="25">
        <v>1.5</v>
      </c>
      <c r="F29" s="25" t="s">
        <v>104</v>
      </c>
      <c r="G29" s="58" t="s">
        <v>221</v>
      </c>
      <c r="H29" s="67">
        <v>100</v>
      </c>
      <c r="I29" s="9" t="s">
        <v>105</v>
      </c>
      <c r="J29">
        <f t="shared" si="0"/>
        <v>1.5</v>
      </c>
    </row>
    <row r="30" spans="1:10" ht="60">
      <c r="A30" s="36"/>
      <c r="B30" s="48"/>
      <c r="C30" s="40"/>
      <c r="D30" s="18" t="s">
        <v>106</v>
      </c>
      <c r="E30" s="25">
        <v>1.5</v>
      </c>
      <c r="F30" s="25" t="s">
        <v>107</v>
      </c>
      <c r="G30" s="62" t="s">
        <v>218</v>
      </c>
      <c r="H30" s="67">
        <v>100</v>
      </c>
      <c r="I30" s="9" t="s">
        <v>108</v>
      </c>
      <c r="J30">
        <f t="shared" si="0"/>
        <v>1.5</v>
      </c>
    </row>
    <row r="31" spans="1:10" ht="36">
      <c r="A31" s="36"/>
      <c r="B31" s="44"/>
      <c r="C31" s="39"/>
      <c r="D31" s="18" t="s">
        <v>109</v>
      </c>
      <c r="E31" s="25">
        <v>1.5</v>
      </c>
      <c r="F31" s="25" t="s">
        <v>110</v>
      </c>
      <c r="G31" s="62" t="s">
        <v>222</v>
      </c>
      <c r="H31" s="67">
        <v>90</v>
      </c>
      <c r="I31" s="9" t="s">
        <v>111</v>
      </c>
      <c r="J31">
        <f t="shared" si="0"/>
        <v>1.35</v>
      </c>
    </row>
    <row r="32" spans="1:10" ht="24">
      <c r="A32" s="36"/>
      <c r="B32" s="43" t="s">
        <v>112</v>
      </c>
      <c r="C32" s="38" t="s">
        <v>113</v>
      </c>
      <c r="D32" s="18" t="s">
        <v>114</v>
      </c>
      <c r="E32" s="25">
        <v>1</v>
      </c>
      <c r="F32" s="25" t="s">
        <v>115</v>
      </c>
      <c r="G32" s="58" t="s">
        <v>223</v>
      </c>
      <c r="H32" s="67">
        <v>100</v>
      </c>
      <c r="I32" s="9" t="s">
        <v>116</v>
      </c>
      <c r="J32">
        <f t="shared" si="0"/>
        <v>1</v>
      </c>
    </row>
    <row r="33" spans="1:10" ht="24">
      <c r="A33" s="36"/>
      <c r="B33" s="44"/>
      <c r="C33" s="39"/>
      <c r="D33" s="18" t="s">
        <v>117</v>
      </c>
      <c r="E33" s="25">
        <v>3</v>
      </c>
      <c r="F33" s="25" t="s">
        <v>118</v>
      </c>
      <c r="G33" s="62" t="s">
        <v>224</v>
      </c>
      <c r="H33" s="67">
        <v>100</v>
      </c>
      <c r="I33" s="9" t="s">
        <v>119</v>
      </c>
      <c r="J33">
        <f t="shared" si="0"/>
        <v>3</v>
      </c>
    </row>
    <row r="34" spans="1:10" ht="36">
      <c r="A34" s="36"/>
      <c r="B34" s="43" t="s">
        <v>120</v>
      </c>
      <c r="C34" s="38" t="s">
        <v>121</v>
      </c>
      <c r="D34" s="19" t="s">
        <v>122</v>
      </c>
      <c r="E34" s="24">
        <v>1</v>
      </c>
      <c r="F34" s="25" t="s">
        <v>123</v>
      </c>
      <c r="G34" s="58" t="s">
        <v>225</v>
      </c>
      <c r="H34" s="67">
        <v>90</v>
      </c>
      <c r="I34" s="9" t="s">
        <v>124</v>
      </c>
      <c r="J34">
        <f t="shared" si="0"/>
        <v>0.9</v>
      </c>
    </row>
    <row r="35" spans="1:10" ht="24">
      <c r="A35" s="36"/>
      <c r="B35" s="48"/>
      <c r="C35" s="40"/>
      <c r="D35" s="19" t="s">
        <v>125</v>
      </c>
      <c r="E35" s="24">
        <v>1</v>
      </c>
      <c r="F35" s="25" t="s">
        <v>126</v>
      </c>
      <c r="G35" s="58" t="s">
        <v>226</v>
      </c>
      <c r="H35" s="67">
        <v>100</v>
      </c>
      <c r="I35" s="9" t="s">
        <v>127</v>
      </c>
      <c r="J35">
        <f t="shared" si="0"/>
        <v>1</v>
      </c>
    </row>
    <row r="36" spans="1:10" ht="60">
      <c r="A36" s="36"/>
      <c r="B36" s="48"/>
      <c r="C36" s="40"/>
      <c r="D36" s="19" t="s">
        <v>128</v>
      </c>
      <c r="E36" s="24">
        <v>3</v>
      </c>
      <c r="F36" s="25" t="s">
        <v>129</v>
      </c>
      <c r="G36" s="58" t="s">
        <v>227</v>
      </c>
      <c r="H36" s="67">
        <v>100</v>
      </c>
      <c r="I36" s="9" t="s">
        <v>130</v>
      </c>
      <c r="J36">
        <f t="shared" si="0"/>
        <v>3</v>
      </c>
    </row>
    <row r="37" spans="1:10" ht="36">
      <c r="A37" s="36"/>
      <c r="B37" s="48"/>
      <c r="C37" s="40"/>
      <c r="D37" s="20" t="s">
        <v>131</v>
      </c>
      <c r="E37" s="24">
        <v>1</v>
      </c>
      <c r="F37" s="25" t="s">
        <v>132</v>
      </c>
      <c r="G37" s="58" t="s">
        <v>228</v>
      </c>
      <c r="H37" s="67">
        <v>100</v>
      </c>
      <c r="I37" s="9" t="s">
        <v>133</v>
      </c>
      <c r="J37">
        <f t="shared" si="0"/>
        <v>1</v>
      </c>
    </row>
    <row r="38" spans="1:10" ht="24">
      <c r="A38" s="36"/>
      <c r="B38" s="48"/>
      <c r="C38" s="40"/>
      <c r="D38" s="19" t="s">
        <v>134</v>
      </c>
      <c r="E38" s="24">
        <v>3</v>
      </c>
      <c r="F38" s="25" t="s">
        <v>135</v>
      </c>
      <c r="G38" s="58" t="s">
        <v>229</v>
      </c>
      <c r="H38" s="67">
        <v>100</v>
      </c>
      <c r="I38" s="9" t="s">
        <v>136</v>
      </c>
      <c r="J38">
        <f t="shared" si="0"/>
        <v>3</v>
      </c>
    </row>
    <row r="39" spans="1:10" ht="36">
      <c r="A39" s="36"/>
      <c r="B39" s="44"/>
      <c r="C39" s="39"/>
      <c r="D39" s="20" t="s">
        <v>137</v>
      </c>
      <c r="E39" s="24">
        <v>1</v>
      </c>
      <c r="F39" s="25" t="s">
        <v>138</v>
      </c>
      <c r="G39" s="61" t="s">
        <v>230</v>
      </c>
      <c r="H39" s="67">
        <v>0</v>
      </c>
      <c r="I39" s="9" t="s">
        <v>139</v>
      </c>
      <c r="J39">
        <f t="shared" si="0"/>
        <v>0</v>
      </c>
    </row>
    <row r="40" spans="1:10" ht="36">
      <c r="A40" s="36"/>
      <c r="B40" s="50" t="s">
        <v>140</v>
      </c>
      <c r="C40" s="38" t="s">
        <v>141</v>
      </c>
      <c r="D40" s="18" t="s">
        <v>142</v>
      </c>
      <c r="E40" s="25">
        <v>1</v>
      </c>
      <c r="F40" s="25" t="s">
        <v>143</v>
      </c>
      <c r="G40" s="63" t="s">
        <v>231</v>
      </c>
      <c r="H40" s="68">
        <v>100</v>
      </c>
      <c r="I40" s="9" t="s">
        <v>144</v>
      </c>
      <c r="J40">
        <f t="shared" si="0"/>
        <v>1</v>
      </c>
    </row>
    <row r="41" spans="1:10" ht="24">
      <c r="A41" s="36"/>
      <c r="B41" s="51"/>
      <c r="C41" s="40"/>
      <c r="D41" s="18" t="s">
        <v>145</v>
      </c>
      <c r="E41" s="25">
        <v>1</v>
      </c>
      <c r="F41" s="25" t="s">
        <v>146</v>
      </c>
      <c r="G41" s="58" t="s">
        <v>232</v>
      </c>
      <c r="H41" s="68">
        <v>100</v>
      </c>
      <c r="I41" s="9" t="s">
        <v>147</v>
      </c>
      <c r="J41">
        <f t="shared" si="0"/>
        <v>1</v>
      </c>
    </row>
    <row r="42" spans="1:10" ht="60">
      <c r="A42" s="36"/>
      <c r="B42" s="51"/>
      <c r="C42" s="40"/>
      <c r="D42" s="18" t="s">
        <v>148</v>
      </c>
      <c r="E42" s="25">
        <v>2</v>
      </c>
      <c r="F42" s="25" t="s">
        <v>149</v>
      </c>
      <c r="G42" s="58" t="s">
        <v>233</v>
      </c>
      <c r="H42" s="68">
        <v>90</v>
      </c>
      <c r="I42" s="9" t="s">
        <v>150</v>
      </c>
      <c r="J42">
        <f t="shared" si="0"/>
        <v>1.8</v>
      </c>
    </row>
    <row r="43" spans="1:10" ht="60">
      <c r="A43" s="36"/>
      <c r="B43" s="51"/>
      <c r="C43" s="40"/>
      <c r="D43" s="18" t="s">
        <v>151</v>
      </c>
      <c r="E43" s="25">
        <v>1</v>
      </c>
      <c r="F43" s="25" t="s">
        <v>152</v>
      </c>
      <c r="G43" s="58" t="s">
        <v>254</v>
      </c>
      <c r="H43" s="68">
        <v>0</v>
      </c>
      <c r="I43" s="9" t="s">
        <v>153</v>
      </c>
      <c r="J43">
        <f t="shared" si="0"/>
        <v>0</v>
      </c>
    </row>
    <row r="44" spans="1:10" ht="60">
      <c r="A44" s="36"/>
      <c r="B44" s="52"/>
      <c r="C44" s="39"/>
      <c r="D44" s="18" t="s">
        <v>154</v>
      </c>
      <c r="E44" s="25">
        <v>2</v>
      </c>
      <c r="F44" s="25" t="s">
        <v>155</v>
      </c>
      <c r="G44" s="58" t="s">
        <v>254</v>
      </c>
      <c r="H44" s="68">
        <v>0</v>
      </c>
      <c r="I44" s="9" t="s">
        <v>156</v>
      </c>
      <c r="J44">
        <f t="shared" si="0"/>
        <v>0</v>
      </c>
    </row>
    <row r="45" spans="1:10" ht="36">
      <c r="A45" s="36"/>
      <c r="B45" s="50" t="s">
        <v>157</v>
      </c>
      <c r="C45" s="38" t="s">
        <v>158</v>
      </c>
      <c r="D45" s="18" t="s">
        <v>159</v>
      </c>
      <c r="E45" s="25">
        <v>1</v>
      </c>
      <c r="F45" s="25" t="s">
        <v>160</v>
      </c>
      <c r="G45" s="64" t="s">
        <v>255</v>
      </c>
      <c r="H45" s="67">
        <v>0</v>
      </c>
      <c r="I45" s="9" t="s">
        <v>161</v>
      </c>
      <c r="J45">
        <f t="shared" si="0"/>
        <v>0</v>
      </c>
    </row>
    <row r="46" spans="1:10" ht="36">
      <c r="A46" s="37"/>
      <c r="B46" s="52"/>
      <c r="C46" s="39"/>
      <c r="D46" s="18" t="s">
        <v>162</v>
      </c>
      <c r="E46" s="25">
        <v>1</v>
      </c>
      <c r="F46" s="25" t="s">
        <v>163</v>
      </c>
      <c r="G46" s="64" t="s">
        <v>256</v>
      </c>
      <c r="H46" s="67">
        <v>0</v>
      </c>
      <c r="I46" s="9" t="s">
        <v>164</v>
      </c>
      <c r="J46">
        <f t="shared" si="0"/>
        <v>0</v>
      </c>
    </row>
    <row r="47" spans="1:10" ht="48">
      <c r="A47" s="35" t="s">
        <v>165</v>
      </c>
      <c r="B47" s="43" t="s">
        <v>166</v>
      </c>
      <c r="C47" s="49" t="s">
        <v>167</v>
      </c>
      <c r="D47" s="21" t="s">
        <v>168</v>
      </c>
      <c r="E47" s="11">
        <v>3</v>
      </c>
      <c r="F47" s="11" t="s">
        <v>169</v>
      </c>
      <c r="G47" s="59" t="s">
        <v>234</v>
      </c>
      <c r="H47" s="68">
        <v>100</v>
      </c>
      <c r="I47" s="9" t="s">
        <v>170</v>
      </c>
      <c r="J47">
        <f t="shared" si="0"/>
        <v>3</v>
      </c>
    </row>
    <row r="48" spans="1:10" ht="36">
      <c r="A48" s="36"/>
      <c r="B48" s="48"/>
      <c r="C48" s="56"/>
      <c r="D48" s="21" t="s">
        <v>171</v>
      </c>
      <c r="E48" s="11">
        <v>2</v>
      </c>
      <c r="F48" s="11" t="s">
        <v>172</v>
      </c>
      <c r="G48" s="60" t="s">
        <v>252</v>
      </c>
      <c r="H48" s="67">
        <v>100</v>
      </c>
      <c r="I48" s="9" t="s">
        <v>173</v>
      </c>
      <c r="J48">
        <f t="shared" si="0"/>
        <v>2</v>
      </c>
    </row>
    <row r="49" spans="1:10" ht="48">
      <c r="A49" s="36"/>
      <c r="B49" s="48"/>
      <c r="C49" s="56"/>
      <c r="D49" s="21" t="s">
        <v>174</v>
      </c>
      <c r="E49" s="11">
        <v>3</v>
      </c>
      <c r="F49" s="11" t="s">
        <v>175</v>
      </c>
      <c r="G49" s="58" t="s">
        <v>235</v>
      </c>
      <c r="H49" s="67">
        <v>100</v>
      </c>
      <c r="I49" s="9" t="s">
        <v>176</v>
      </c>
      <c r="J49">
        <f t="shared" si="0"/>
        <v>3</v>
      </c>
    </row>
    <row r="50" spans="1:10" ht="48">
      <c r="A50" s="36"/>
      <c r="B50" s="48"/>
      <c r="C50" s="56"/>
      <c r="D50" s="21" t="s">
        <v>177</v>
      </c>
      <c r="E50" s="11">
        <v>5</v>
      </c>
      <c r="F50" s="11" t="s">
        <v>178</v>
      </c>
      <c r="G50" s="64" t="s">
        <v>236</v>
      </c>
      <c r="H50" s="67">
        <v>100</v>
      </c>
      <c r="I50" s="9" t="s">
        <v>179</v>
      </c>
      <c r="J50">
        <f t="shared" si="0"/>
        <v>5</v>
      </c>
    </row>
    <row r="51" spans="1:10" ht="24">
      <c r="A51" s="36"/>
      <c r="B51" s="44"/>
      <c r="C51" s="57"/>
      <c r="D51" s="21" t="s">
        <v>180</v>
      </c>
      <c r="E51" s="11">
        <v>2</v>
      </c>
      <c r="F51" s="11" t="s">
        <v>181</v>
      </c>
      <c r="G51" s="58" t="s">
        <v>237</v>
      </c>
      <c r="H51" s="67">
        <v>100</v>
      </c>
      <c r="I51" s="9" t="s">
        <v>182</v>
      </c>
      <c r="J51">
        <f t="shared" si="0"/>
        <v>2</v>
      </c>
    </row>
    <row r="52" spans="1:10" ht="48">
      <c r="A52" s="36"/>
      <c r="B52" s="43" t="s">
        <v>183</v>
      </c>
      <c r="C52" s="49" t="s">
        <v>184</v>
      </c>
      <c r="D52" s="21" t="s">
        <v>185</v>
      </c>
      <c r="E52" s="11">
        <v>2</v>
      </c>
      <c r="F52" s="11" t="s">
        <v>186</v>
      </c>
      <c r="G52" s="58" t="s">
        <v>238</v>
      </c>
      <c r="H52" s="67">
        <v>100</v>
      </c>
      <c r="I52" s="9" t="s">
        <v>187</v>
      </c>
      <c r="J52">
        <f t="shared" si="0"/>
        <v>2</v>
      </c>
    </row>
    <row r="53" spans="1:10" ht="24">
      <c r="A53" s="36"/>
      <c r="B53" s="48"/>
      <c r="C53" s="56"/>
      <c r="D53" s="21" t="s">
        <v>188</v>
      </c>
      <c r="E53" s="11">
        <v>7</v>
      </c>
      <c r="F53" s="11" t="s">
        <v>189</v>
      </c>
      <c r="G53" s="58" t="s">
        <v>239</v>
      </c>
      <c r="H53" s="67">
        <v>100</v>
      </c>
      <c r="I53" s="9" t="s">
        <v>190</v>
      </c>
      <c r="J53">
        <f t="shared" si="0"/>
        <v>7</v>
      </c>
    </row>
    <row r="54" spans="1:10" ht="36">
      <c r="A54" s="37"/>
      <c r="B54" s="44"/>
      <c r="C54" s="57"/>
      <c r="D54" s="21" t="s">
        <v>191</v>
      </c>
      <c r="E54" s="11">
        <v>1</v>
      </c>
      <c r="F54" s="11" t="s">
        <v>192</v>
      </c>
      <c r="G54" s="58" t="s">
        <v>240</v>
      </c>
      <c r="H54" s="67">
        <v>100</v>
      </c>
      <c r="I54" s="9" t="s">
        <v>193</v>
      </c>
      <c r="J54">
        <f t="shared" si="0"/>
        <v>1</v>
      </c>
    </row>
    <row r="55" spans="1:10" ht="60">
      <c r="A55" s="35" t="s">
        <v>194</v>
      </c>
      <c r="B55" s="23" t="s">
        <v>195</v>
      </c>
      <c r="C55" s="24" t="s">
        <v>196</v>
      </c>
      <c r="D55" s="18" t="s">
        <v>197</v>
      </c>
      <c r="E55" s="25">
        <v>1</v>
      </c>
      <c r="F55" s="25" t="s">
        <v>198</v>
      </c>
      <c r="G55" s="65"/>
      <c r="H55" s="69"/>
      <c r="I55" s="9" t="s">
        <v>199</v>
      </c>
      <c r="J55">
        <f t="shared" si="0"/>
        <v>0</v>
      </c>
    </row>
    <row r="56" spans="1:10" ht="48">
      <c r="A56" s="37"/>
      <c r="B56" s="12" t="s">
        <v>200</v>
      </c>
      <c r="C56" s="25" t="s">
        <v>201</v>
      </c>
      <c r="D56" s="18" t="s">
        <v>202</v>
      </c>
      <c r="E56" s="25">
        <v>1</v>
      </c>
      <c r="F56" s="25" t="s">
        <v>203</v>
      </c>
      <c r="G56" s="66"/>
      <c r="H56" s="70"/>
      <c r="I56" s="9" t="s">
        <v>204</v>
      </c>
      <c r="J56">
        <f t="shared" si="0"/>
        <v>0</v>
      </c>
    </row>
    <row r="57" spans="1:10">
      <c r="A57" s="26"/>
      <c r="B57" s="26"/>
      <c r="C57" s="26"/>
      <c r="E57" s="26"/>
      <c r="F57" s="26"/>
      <c r="H57" s="26">
        <f>SUM(H5:H56)</f>
        <v>4440</v>
      </c>
      <c r="I57" s="14" t="s">
        <v>205</v>
      </c>
      <c r="J57">
        <f>SUM(J5:J56)</f>
        <v>93.05</v>
      </c>
    </row>
    <row r="58" spans="1:10">
      <c r="A58" s="34" t="s">
        <v>206</v>
      </c>
      <c r="B58" s="34"/>
      <c r="C58" s="34"/>
      <c r="D58" s="34"/>
      <c r="E58" s="34"/>
      <c r="F58" s="34"/>
      <c r="G58" s="34"/>
      <c r="H58" s="26"/>
      <c r="I58" s="26"/>
    </row>
  </sheetData>
  <autoFilter ref="A4:J58"/>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7"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7"/>
  <sheetViews>
    <sheetView workbookViewId="0">
      <selection activeCell="A15" sqref="A1:A15"/>
    </sheetView>
  </sheetViews>
  <sheetFormatPr defaultRowHeight="14.4"/>
  <sheetData>
    <row r="1" spans="1:1">
      <c r="A1">
        <f>售后服务!J5+售后服务!J6</f>
        <v>4</v>
      </c>
    </row>
    <row r="2" spans="1:1">
      <c r="A2">
        <f>SUM(售后服务!J7:J8)</f>
        <v>6</v>
      </c>
    </row>
    <row r="3" spans="1:1">
      <c r="A3">
        <f>SUM(售后服务!J9:J11)</f>
        <v>6</v>
      </c>
    </row>
    <row r="4" spans="1:1">
      <c r="A4">
        <f>SUM(售后服务!J12:J13)</f>
        <v>6</v>
      </c>
    </row>
    <row r="5" spans="1:1">
      <c r="A5">
        <f>SUM(售后服务!J14:J15)</f>
        <v>7</v>
      </c>
    </row>
    <row r="6" spans="1:1">
      <c r="A6">
        <f>SUM(售后服务!J16:J19)</f>
        <v>4.9000000000000004</v>
      </c>
    </row>
    <row r="7" spans="1:1">
      <c r="A7">
        <f>SUM(售后服务!J20:J22)</f>
        <v>5.6</v>
      </c>
    </row>
    <row r="8" spans="1:1">
      <c r="A8">
        <f>SUM(售后服务!J23:J27)</f>
        <v>6</v>
      </c>
    </row>
    <row r="9" spans="1:1">
      <c r="A9">
        <f>SUM(售后服务!J28:J31)</f>
        <v>5.85</v>
      </c>
    </row>
    <row r="10" spans="1:1">
      <c r="A10">
        <f>SUM(售后服务!J32:J33)</f>
        <v>4</v>
      </c>
    </row>
    <row r="11" spans="1:1">
      <c r="A11">
        <f>SUM(售后服务!J34:J39)</f>
        <v>8.9</v>
      </c>
    </row>
    <row r="12" spans="1:1">
      <c r="A12">
        <f>SUM(售后服务!J40:J44)</f>
        <v>3.8</v>
      </c>
    </row>
    <row r="13" spans="1:1">
      <c r="A13">
        <f>SUM(售后服务!J45:J46)</f>
        <v>0</v>
      </c>
    </row>
    <row r="14" spans="1:1">
      <c r="A14">
        <f>SUM(售后服务!J47:J51)</f>
        <v>15</v>
      </c>
    </row>
    <row r="15" spans="1:1">
      <c r="A15">
        <f>SUM(售后服务!J52:J54)</f>
        <v>10</v>
      </c>
    </row>
    <row r="17" spans="1:1">
      <c r="A17">
        <f>SUM(A1:A16)</f>
        <v>93.05</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2022-11-18T11:09:29Z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