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/>
  </bookViews>
  <sheets>
    <sheet name="1A" sheetId="16" r:id="rId1"/>
    <sheet name="1B" sheetId="17" r:id="rId2"/>
  </sheets>
  <definedNames>
    <definedName name="_xlnm.Print_Area" localSheetId="0">'1A'!$A$1:$I$64</definedName>
    <definedName name="_xlnm.Print_Titles" localSheetId="0">'1A'!$1:$2</definedName>
  </definedNames>
  <calcPr calcId="144525"/>
</workbook>
</file>

<file path=xl/comments1.xml><?xml version="1.0" encoding="utf-8"?>
<comments xmlns="http://schemas.openxmlformats.org/spreadsheetml/2006/main">
  <authors>
    <author>win8</author>
  </authors>
  <commentList>
    <comment ref="H9" authorId="0">
      <text>
        <r>
          <rPr>
            <b/>
            <sz val="9"/>
            <rFont val="宋体"/>
            <charset val="134"/>
          </rPr>
          <t>win8: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<sst xmlns="http://schemas.openxmlformats.org/spreadsheetml/2006/main" count="111" uniqueCount="65">
  <si>
    <t xml:space="preserve"> </t>
  </si>
  <si>
    <t>原料称重测量过程监视统计记录表</t>
  </si>
  <si>
    <r>
      <rPr>
        <sz val="12"/>
        <rFont val="宋体"/>
        <charset val="134"/>
      </rPr>
      <t>测量过程名称：原料称重测量过程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</si>
  <si>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被测参数：重量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测量范围：25kg，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测量允差：±0.01kg</t>
    </r>
  </si>
  <si>
    <t>测量仪器： 电子计量称  测量范围 （0-30）kg， 最大允许误差是±0.01kg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</si>
  <si>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核查标准：标准样块</t>
    </r>
    <r>
      <rPr>
        <sz val="12"/>
        <rFont val="Times New Roman"/>
        <charset val="134"/>
      </rPr>
      <t xml:space="preserve">        </t>
    </r>
  </si>
  <si>
    <t>核查标准：砝码</t>
  </si>
  <si>
    <t xml:space="preserve">25kg </t>
  </si>
  <si>
    <t>序号</t>
  </si>
  <si>
    <t>核查</t>
  </si>
  <si>
    <t>观察记录g）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</si>
  <si>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</si>
  <si>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</si>
  <si>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</si>
  <si>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</si>
  <si>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</si>
  <si>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</si>
  <si>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</si>
  <si>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2021.12.25</t>
  </si>
  <si>
    <t>25.008</t>
  </si>
  <si>
    <t>2022.01.25</t>
  </si>
  <si>
    <t>25.009</t>
  </si>
  <si>
    <t>25.010</t>
  </si>
  <si>
    <t>2022.02.26</t>
  </si>
  <si>
    <t>25.01</t>
  </si>
  <si>
    <t>2022.03.24</t>
  </si>
  <si>
    <t>25.007</t>
  </si>
  <si>
    <t xml:space="preserve">                  </t>
  </si>
  <si>
    <t xml:space="preserve">                          </t>
  </si>
  <si>
    <t>2022.04.26</t>
  </si>
  <si>
    <t>2022.05.23</t>
  </si>
  <si>
    <t>2022.06.24</t>
  </si>
  <si>
    <t>25.006</t>
  </si>
  <si>
    <t xml:space="preserve">                        </t>
  </si>
  <si>
    <t>2022.07.25</t>
  </si>
  <si>
    <t>2022.08.28</t>
  </si>
  <si>
    <t>2022.09.26</t>
  </si>
  <si>
    <t>2022.10.25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</si>
  <si>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</si>
  <si>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</si>
  <si>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</si>
  <si>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</si>
  <si>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</si>
  <si>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</si>
  <si>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</si>
  <si>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mm</t>
  </si>
  <si>
    <t>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</si>
  <si>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</si>
  <si>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</si>
  <si>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</si>
  <si>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</si>
  <si>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</si>
  <si>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</si>
  <si>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</si>
  <si>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均值、极差控制图状态正常，测量过程中未出现非正常变异，满足要求。</t>
  </si>
  <si>
    <t>核查人员</t>
  </si>
  <si>
    <t>：</t>
  </si>
  <si>
    <t xml:space="preserve">  原料称重测量过程控制图</t>
  </si>
  <si>
    <t>均值控制图</t>
  </si>
  <si>
    <t>极差控制图</t>
  </si>
  <si>
    <t>许昌帝豪实业公司</t>
  </si>
  <si>
    <r>
      <rPr>
        <sz val="20"/>
        <rFont val="Times New Roman"/>
        <charset val="134"/>
      </rPr>
      <t xml:space="preserve"> </t>
    </r>
    <r>
      <rPr>
        <b/>
        <sz val="20"/>
        <rFont val="Times New Roman"/>
        <charset val="134"/>
      </rPr>
      <t xml:space="preserve"> </t>
    </r>
    <r>
      <rPr>
        <b/>
        <sz val="20"/>
        <rFont val="宋体"/>
        <charset val="134"/>
      </rPr>
      <t>单张纸厚度测量过程控制图</t>
    </r>
  </si>
  <si>
    <t>UCL=0.004</t>
  </si>
  <si>
    <t>CL=0.002</t>
  </si>
  <si>
    <t>LCL=0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</si>
</sst>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0.000_ "/>
    <numFmt numFmtId="178" formatCode="0.0000_);[Red]\(0.0000\)"/>
    <numFmt numFmtId="179" formatCode="0.00_);[Red]\(0.00\)"/>
  </numFmts>
  <fonts count="37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20"/>
      <name val="Times New Roman"/>
      <charset val="134"/>
    </font>
    <font>
      <b/>
      <sz val="20"/>
      <name val="宋体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wrapText="1" indent="1"/>
    </xf>
    <xf numFmtId="0" fontId="0" fillId="0" borderId="0" xfId="0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176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177" fontId="7" fillId="0" borderId="2" xfId="0" applyNumberFormat="1" applyFont="1" applyBorder="1" applyAlignment="1">
      <alignment horizontal="center" vertical="top" wrapText="1"/>
    </xf>
    <xf numFmtId="0" fontId="0" fillId="0" borderId="6" xfId="0" applyFont="1" applyBorder="1" applyAlignment="1"/>
    <xf numFmtId="176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/>
    <xf numFmtId="178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0" xfId="0" applyFont="1" applyBorder="1"/>
    <xf numFmtId="179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7" fontId="7" fillId="0" borderId="0" xfId="0" applyNumberFormat="1" applyFont="1" applyBorder="1" applyAlignment="1">
      <alignment horizontal="center" wrapText="1"/>
    </xf>
    <xf numFmtId="176" fontId="7" fillId="0" borderId="2" xfId="0" applyNumberFormat="1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72640"/>
        <c:axId val="72799360"/>
      </c:lineChart>
      <c:catAx>
        <c:axId val="4067264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2799360"/>
        <c:crosses val="autoZero"/>
        <c:auto val="1"/>
        <c:lblAlgn val="ctr"/>
        <c:lblOffset val="100"/>
        <c:tickLblSkip val="1"/>
        <c:noMultiLvlLbl val="0"/>
      </c:catAx>
      <c:valAx>
        <c:axId val="727993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40672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93504"/>
        <c:axId val="73095808"/>
      </c:lineChart>
      <c:catAx>
        <c:axId val="7309350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3095808"/>
        <c:crosses val="autoZero"/>
        <c:auto val="1"/>
        <c:lblAlgn val="ctr"/>
        <c:lblOffset val="100"/>
        <c:tickLblSkip val="1"/>
        <c:noMultiLvlLbl val="0"/>
      </c:catAx>
      <c:valAx>
        <c:axId val="730958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3093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b="1"/>
              <a:t>均值</a:t>
            </a:r>
            <a:endParaRPr lang="en-US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51403108559445"/>
          <c:y val="0.0712516762397586"/>
          <c:w val="0.905233808651318"/>
          <c:h val="0.742061281337047"/>
        </c:manualLayout>
      </c:layout>
      <c:lineChart>
        <c:grouping val="standard"/>
        <c:varyColors val="0"/>
        <c:ser>
          <c:idx val="0"/>
          <c:order val="0"/>
          <c:tx>
            <c:strRef>
              <c:f>'1A'!$H$7:$H$8</c:f>
              <c:strCache>
                <c:ptCount val="1"/>
                <c:pt idx="0">
                  <c:v>观察记录g） X5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-0.0238986696407233"/>
                  <c:y val="-0.07217016966320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37"/>
              <c:delete val="1"/>
            </c:dLbl>
            <c:dLbl>
              <c:idx val="38"/>
              <c:delete val="1"/>
            </c:dLbl>
            <c:dLbl>
              <c:idx val="39"/>
              <c:delete val="1"/>
            </c:dLbl>
            <c:dLbl>
              <c:idx val="40"/>
              <c:delete val="1"/>
            </c:dLbl>
            <c:dLbl>
              <c:idx val="41"/>
              <c:delete val="1"/>
            </c:dLbl>
            <c:dLbl>
              <c:idx val="42"/>
              <c:delete val="1"/>
            </c:dLbl>
            <c:dLbl>
              <c:idx val="43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'1A'!$H$9:$H$52</c:f>
              <c:numCache>
                <c:formatCode>0.0000_);[Red]\(0.0000\)</c:formatCode>
                <c:ptCount val="44"/>
                <c:pt idx="0">
                  <c:v>25.0082</c:v>
                </c:pt>
                <c:pt idx="1">
                  <c:v>25.0086</c:v>
                </c:pt>
                <c:pt idx="2">
                  <c:v>25.0082</c:v>
                </c:pt>
                <c:pt idx="3">
                  <c:v>25.0086</c:v>
                </c:pt>
                <c:pt idx="4">
                  <c:v>25.0078</c:v>
                </c:pt>
                <c:pt idx="5">
                  <c:v>25.0072</c:v>
                </c:pt>
                <c:pt idx="6">
                  <c:v>25.0082</c:v>
                </c:pt>
                <c:pt idx="7">
                  <c:v>25.0072</c:v>
                </c:pt>
                <c:pt idx="8">
                  <c:v>25.0084</c:v>
                </c:pt>
                <c:pt idx="9">
                  <c:v>25.0086</c:v>
                </c:pt>
                <c:pt idx="10">
                  <c:v>25.0076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2608"/>
        <c:axId val="73229056"/>
      </c:lineChart>
      <c:catAx>
        <c:axId val="72772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229056"/>
        <c:crosses val="autoZero"/>
        <c:auto val="1"/>
        <c:lblAlgn val="ctr"/>
        <c:lblOffset val="100"/>
        <c:noMultiLvlLbl val="0"/>
      </c:catAx>
      <c:valAx>
        <c:axId val="73229056"/>
        <c:scaling>
          <c:orientation val="minMax"/>
          <c:max val="25.01"/>
          <c:min val="25.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);[Red]\(0.00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2772608"/>
        <c:crosses val="autoZero"/>
        <c:crossBetween val="between"/>
        <c:majorUnit val="0.00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极差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12738853503184"/>
          <c:y val="0.247096994535519"/>
          <c:w val="0.901182893539581"/>
          <c:h val="0.674760928961749"/>
        </c:manualLayout>
      </c:layout>
      <c:lineChart>
        <c:grouping val="standard"/>
        <c:varyColors val="0"/>
        <c:ser>
          <c:idx val="0"/>
          <c:order val="0"/>
          <c:tx>
            <c:strRef>
              <c:f>'1A'!$I$7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val>
            <c:numRef>
              <c:f>'1A'!$I$8:$I$52</c:f>
              <c:numCache>
                <c:formatCode>General</c:formatCode>
                <c:ptCount val="45"/>
                <c:pt idx="1" c:formatCode="0.0000_);[Red]\(0.0000\)">
                  <c:v>0.003</c:v>
                </c:pt>
                <c:pt idx="2" c:formatCode="0.0000_ ">
                  <c:v>0.002</c:v>
                </c:pt>
                <c:pt idx="3" c:formatCode="0.0000_ ">
                  <c:v>0.003</c:v>
                </c:pt>
                <c:pt idx="4" c:formatCode="0.0000_ ">
                  <c:v>0.004</c:v>
                </c:pt>
                <c:pt idx="5" c:formatCode="0.0000_ ">
                  <c:v>0.003</c:v>
                </c:pt>
                <c:pt idx="6" c:formatCode="0.0000_ ">
                  <c:v>0.003</c:v>
                </c:pt>
                <c:pt idx="7" c:formatCode="0.0000_ ">
                  <c:v>0.004</c:v>
                </c:pt>
                <c:pt idx="8" c:formatCode="0.0000_ ">
                  <c:v>0.002</c:v>
                </c:pt>
                <c:pt idx="9" c:formatCode="0.0000_ ">
                  <c:v>0.002</c:v>
                </c:pt>
                <c:pt idx="10" c:formatCode="0.0000_ ">
                  <c:v>0.003</c:v>
                </c:pt>
                <c:pt idx="11" c:formatCode="0.0000_ ">
                  <c:v>0.002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49824"/>
        <c:axId val="73275264"/>
      </c:lineChart>
      <c:catAx>
        <c:axId val="73149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275264"/>
        <c:crosses val="autoZero"/>
        <c:auto val="1"/>
        <c:lblAlgn val="ctr"/>
        <c:lblOffset val="100"/>
        <c:noMultiLvlLbl val="0"/>
      </c:catAx>
      <c:valAx>
        <c:axId val="73275264"/>
        <c:scaling>
          <c:orientation val="minMax"/>
          <c:max val="0.006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149824"/>
        <c:crosses val="autoZero"/>
        <c:crossBetween val="between"/>
        <c:majorUnit val="0.00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'1A'!$I$9:$I$23</c:f>
              <c:numCache>
                <c:formatCode>0.0000_);[Red]\(0.0000\)</c:formatCode>
                <c:ptCount val="15"/>
                <c:pt idx="0">
                  <c:v>0.003</c:v>
                </c:pt>
                <c:pt idx="1" c:formatCode="0.0000_ ">
                  <c:v>0.002</c:v>
                </c:pt>
                <c:pt idx="2" c:formatCode="0.0000_ ">
                  <c:v>0.003</c:v>
                </c:pt>
                <c:pt idx="3" c:formatCode="0.0000_ ">
                  <c:v>0.004</c:v>
                </c:pt>
                <c:pt idx="4" c:formatCode="0.0000_ ">
                  <c:v>0.003</c:v>
                </c:pt>
                <c:pt idx="5" c:formatCode="0.0000_ ">
                  <c:v>0.003</c:v>
                </c:pt>
                <c:pt idx="6" c:formatCode="0.0000_ ">
                  <c:v>0.004</c:v>
                </c:pt>
                <c:pt idx="7" c:formatCode="0.0000_ ">
                  <c:v>0.002</c:v>
                </c:pt>
                <c:pt idx="8" c:formatCode="0.0000_ ">
                  <c:v>0.002</c:v>
                </c:pt>
                <c:pt idx="9" c:formatCode="0.0000_ ">
                  <c:v>0.003</c:v>
                </c:pt>
                <c:pt idx="10" c:formatCode="0.0000_ ">
                  <c:v>0.002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'1A'!$I$9:$I$23</c:f>
              <c:numCache>
                <c:formatCode>0.0000_);[Red]\(0.0000\)</c:formatCode>
                <c:ptCount val="15"/>
                <c:pt idx="0">
                  <c:v>0.003</c:v>
                </c:pt>
                <c:pt idx="1" c:formatCode="0.0000_ ">
                  <c:v>0.002</c:v>
                </c:pt>
                <c:pt idx="2" c:formatCode="0.0000_ ">
                  <c:v>0.003</c:v>
                </c:pt>
                <c:pt idx="3" c:formatCode="0.0000_ ">
                  <c:v>0.004</c:v>
                </c:pt>
                <c:pt idx="4" c:formatCode="0.0000_ ">
                  <c:v>0.003</c:v>
                </c:pt>
                <c:pt idx="5" c:formatCode="0.0000_ ">
                  <c:v>0.003</c:v>
                </c:pt>
                <c:pt idx="6" c:formatCode="0.0000_ ">
                  <c:v>0.004</c:v>
                </c:pt>
                <c:pt idx="7" c:formatCode="0.0000_ ">
                  <c:v>0.002</c:v>
                </c:pt>
                <c:pt idx="8" c:formatCode="0.0000_ ">
                  <c:v>0.002</c:v>
                </c:pt>
                <c:pt idx="9" c:formatCode="0.0000_ ">
                  <c:v>0.003</c:v>
                </c:pt>
                <c:pt idx="10" c:formatCode="0.0000_ ">
                  <c:v>0.002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3374720"/>
        <c:axId val="73298688"/>
      </c:lineChart>
      <c:catAx>
        <c:axId val="733747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3298688"/>
        <c:crosses val="autoZero"/>
        <c:auto val="1"/>
        <c:lblAlgn val="ctr"/>
        <c:lblOffset val="100"/>
        <c:noMultiLvlLbl val="0"/>
      </c:catAx>
      <c:valAx>
        <c:axId val="73298688"/>
        <c:scaling>
          <c:orientation val="minMax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3374720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  <a:endParaRPr lang="zh-CN" alt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86358214962029"/>
          <c:y val="0.204207254078074"/>
          <c:w val="0.908785529715762"/>
          <c:h val="0.505138339920949"/>
        </c:manualLayout>
      </c:layout>
      <c:lineChart>
        <c:grouping val="standard"/>
        <c:varyColors val="0"/>
        <c:ser>
          <c:idx val="1"/>
          <c:order val="1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'1A'!$H$9:$H$23</c:f>
              <c:numCache>
                <c:formatCode>0.0000_);[Red]\(0.0000\)</c:formatCode>
                <c:ptCount val="15"/>
                <c:pt idx="0">
                  <c:v>25.0082</c:v>
                </c:pt>
                <c:pt idx="1">
                  <c:v>25.0086</c:v>
                </c:pt>
                <c:pt idx="2">
                  <c:v>25.0082</c:v>
                </c:pt>
                <c:pt idx="3">
                  <c:v>25.0086</c:v>
                </c:pt>
                <c:pt idx="4">
                  <c:v>25.0078</c:v>
                </c:pt>
                <c:pt idx="5">
                  <c:v>25.0072</c:v>
                </c:pt>
                <c:pt idx="6">
                  <c:v>25.0082</c:v>
                </c:pt>
                <c:pt idx="7">
                  <c:v>25.0072</c:v>
                </c:pt>
                <c:pt idx="8">
                  <c:v>25.0084</c:v>
                </c:pt>
                <c:pt idx="9">
                  <c:v>25.0086</c:v>
                </c:pt>
                <c:pt idx="10">
                  <c:v>25.0076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'1A'!$H$9:$H$23</c:f>
              <c:numCache>
                <c:formatCode>0.0000_);[Red]\(0.0000\)</c:formatCode>
                <c:ptCount val="15"/>
                <c:pt idx="0">
                  <c:v>25.0082</c:v>
                </c:pt>
                <c:pt idx="1">
                  <c:v>25.0086</c:v>
                </c:pt>
                <c:pt idx="2">
                  <c:v>25.0082</c:v>
                </c:pt>
                <c:pt idx="3">
                  <c:v>25.0086</c:v>
                </c:pt>
                <c:pt idx="4">
                  <c:v>25.0078</c:v>
                </c:pt>
                <c:pt idx="5">
                  <c:v>25.0072</c:v>
                </c:pt>
                <c:pt idx="6">
                  <c:v>25.0082</c:v>
                </c:pt>
                <c:pt idx="7">
                  <c:v>25.0072</c:v>
                </c:pt>
                <c:pt idx="8">
                  <c:v>25.0084</c:v>
                </c:pt>
                <c:pt idx="9">
                  <c:v>25.0086</c:v>
                </c:pt>
                <c:pt idx="10">
                  <c:v>25.0076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3331840"/>
        <c:axId val="73333376"/>
      </c:lineChart>
      <c:catAx>
        <c:axId val="73331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3333376"/>
        <c:crosses val="autoZero"/>
        <c:auto val="1"/>
        <c:lblAlgn val="ctr"/>
        <c:lblOffset val="100"/>
        <c:noMultiLvlLbl val="0"/>
      </c:catAx>
      <c:valAx>
        <c:axId val="73333376"/>
        <c:scaling>
          <c:orientation val="minMax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3331840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jpeg"/><Relationship Id="rId5" Type="http://schemas.openxmlformats.org/officeDocument/2006/relationships/image" Target="../media/image1.emf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52</xdr:row>
      <xdr:rowOff>47625</xdr:rowOff>
    </xdr:from>
    <xdr:to>
      <xdr:col>5</xdr:col>
      <xdr:colOff>561975</xdr:colOff>
      <xdr:row>52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033520" y="1483995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59</xdr:row>
      <xdr:rowOff>47625</xdr:rowOff>
    </xdr:from>
    <xdr:to>
      <xdr:col>2</xdr:col>
      <xdr:colOff>390525</xdr:colOff>
      <xdr:row>59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757045" y="1757616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8</xdr:col>
      <xdr:colOff>598805</xdr:colOff>
      <xdr:row>64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9814540"/>
        <a:ext cx="6489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64</xdr:row>
      <xdr:rowOff>0</xdr:rowOff>
    </xdr:from>
    <xdr:to>
      <xdr:col>9</xdr:col>
      <xdr:colOff>9525</xdr:colOff>
      <xdr:row>64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9814540"/>
        <a:ext cx="648144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90805</xdr:colOff>
      <xdr:row>69</xdr:row>
      <xdr:rowOff>62865</xdr:rowOff>
    </xdr:from>
    <xdr:to>
      <xdr:col>15</xdr:col>
      <xdr:colOff>506095</xdr:colOff>
      <xdr:row>87</xdr:row>
      <xdr:rowOff>138430</xdr:rowOff>
    </xdr:to>
    <xdr:grpSp>
      <xdr:nvGrpSpPr>
        <xdr:cNvPr id="4" name="组合 3"/>
        <xdr:cNvGrpSpPr/>
      </xdr:nvGrpSpPr>
      <xdr:grpSpPr>
        <a:xfrm>
          <a:off x="90805" y="21310600"/>
          <a:ext cx="11021060" cy="3676015"/>
          <a:chOff x="174" y="1849"/>
          <a:chExt cx="12547" cy="3891"/>
        </a:xfrm>
      </xdr:grpSpPr>
      <xdr:graphicFrame>
        <xdr:nvGraphicFramePr>
          <xdr:cNvPr id="2" name="图表 1"/>
          <xdr:cNvGraphicFramePr/>
        </xdr:nvGraphicFramePr>
        <xdr:xfrm>
          <a:off x="174" y="1849"/>
          <a:ext cx="12547" cy="38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>
        <xdr:nvCxnSpPr>
          <xdr:cNvPr id="3" name="直接连接符 2"/>
          <xdr:cNvCxnSpPr/>
        </xdr:nvCxnSpPr>
        <xdr:spPr>
          <a:xfrm>
            <a:off x="985" y="3080"/>
            <a:ext cx="11339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154940</xdr:colOff>
      <xdr:row>92</xdr:row>
      <xdr:rowOff>156210</xdr:rowOff>
    </xdr:from>
    <xdr:to>
      <xdr:col>16</xdr:col>
      <xdr:colOff>47625</xdr:colOff>
      <xdr:row>111</xdr:row>
      <xdr:rowOff>148590</xdr:rowOff>
    </xdr:to>
    <xdr:graphicFrame>
      <xdr:nvGraphicFramePr>
        <xdr:cNvPr id="7" name="图表 6"/>
        <xdr:cNvGraphicFramePr/>
      </xdr:nvGraphicFramePr>
      <xdr:xfrm>
        <a:off x="154940" y="26004520"/>
        <a:ext cx="11184255" cy="37928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679450</xdr:colOff>
      <xdr:row>98</xdr:row>
      <xdr:rowOff>47625</xdr:rowOff>
    </xdr:from>
    <xdr:to>
      <xdr:col>14</xdr:col>
      <xdr:colOff>534670</xdr:colOff>
      <xdr:row>98</xdr:row>
      <xdr:rowOff>47625</xdr:rowOff>
    </xdr:to>
    <xdr:cxnSp>
      <xdr:nvCxnSpPr>
        <xdr:cNvPr id="9" name="直接连接符 8"/>
        <xdr:cNvCxnSpPr/>
      </xdr:nvCxnSpPr>
      <xdr:spPr>
        <a:xfrm>
          <a:off x="679450" y="27096085"/>
          <a:ext cx="9775190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358775</xdr:colOff>
      <xdr:row>87</xdr:row>
      <xdr:rowOff>194310</xdr:rowOff>
    </xdr:from>
    <xdr:to>
      <xdr:col>6</xdr:col>
      <xdr:colOff>412750</xdr:colOff>
      <xdr:row>89</xdr:row>
      <xdr:rowOff>100330</xdr:rowOff>
    </xdr:to>
    <xdr:sp>
      <xdr:nvSpPr>
        <xdr:cNvPr id="10" name="文本框 9"/>
        <xdr:cNvSpPr txBox="1"/>
      </xdr:nvSpPr>
      <xdr:spPr>
        <a:xfrm>
          <a:off x="4097020" y="25042495"/>
          <a:ext cx="654050" cy="3060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  <a:endParaRPr lang="en-US" altLang="zh-CN" sz="1100"/>
        </a:p>
      </xdr:txBody>
    </xdr:sp>
    <xdr:clientData/>
  </xdr:twoCellAnchor>
  <xdr:twoCellAnchor>
    <xdr:from>
      <xdr:col>4</xdr:col>
      <xdr:colOff>494665</xdr:colOff>
      <xdr:row>88</xdr:row>
      <xdr:rowOff>154305</xdr:rowOff>
    </xdr:from>
    <xdr:to>
      <xdr:col>5</xdr:col>
      <xdr:colOff>250190</xdr:colOff>
      <xdr:row>88</xdr:row>
      <xdr:rowOff>154305</xdr:rowOff>
    </xdr:to>
    <xdr:cxnSp>
      <xdr:nvCxnSpPr>
        <xdr:cNvPr id="11" name="直接连接符 10"/>
        <xdr:cNvCxnSpPr/>
      </xdr:nvCxnSpPr>
      <xdr:spPr>
        <a:xfrm>
          <a:off x="3632835" y="25202515"/>
          <a:ext cx="355600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542290</xdr:colOff>
      <xdr:row>88</xdr:row>
      <xdr:rowOff>12065</xdr:rowOff>
    </xdr:from>
    <xdr:ext cx="541655" cy="295910"/>
    <xdr:sp>
      <xdr:nvSpPr>
        <xdr:cNvPr id="13" name="文本框 12"/>
        <xdr:cNvSpPr txBox="1"/>
      </xdr:nvSpPr>
      <xdr:spPr>
        <a:xfrm>
          <a:off x="5480685" y="25060275"/>
          <a:ext cx="541655" cy="295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均值</a:t>
          </a:r>
          <a:endParaRPr lang="en-US" altLang="zh-CN" sz="1100"/>
        </a:p>
      </xdr:txBody>
    </xdr:sp>
    <xdr:clientData/>
  </xdr:oneCellAnchor>
  <xdr:twoCellAnchor>
    <xdr:from>
      <xdr:col>7</xdr:col>
      <xdr:colOff>133985</xdr:colOff>
      <xdr:row>88</xdr:row>
      <xdr:rowOff>133985</xdr:rowOff>
    </xdr:from>
    <xdr:to>
      <xdr:col>7</xdr:col>
      <xdr:colOff>467360</xdr:colOff>
      <xdr:row>88</xdr:row>
      <xdr:rowOff>146685</xdr:rowOff>
    </xdr:to>
    <xdr:cxnSp>
      <xdr:nvCxnSpPr>
        <xdr:cNvPr id="14" name="直接连接符 13"/>
        <xdr:cNvCxnSpPr/>
      </xdr:nvCxnSpPr>
      <xdr:spPr>
        <a:xfrm flipV="1">
          <a:off x="5072380" y="25182195"/>
          <a:ext cx="333375" cy="1270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</xdr:colOff>
      <xdr:row>112</xdr:row>
      <xdr:rowOff>120015</xdr:rowOff>
    </xdr:from>
    <xdr:to>
      <xdr:col>4</xdr:col>
      <xdr:colOff>515620</xdr:colOff>
      <xdr:row>112</xdr:row>
      <xdr:rowOff>120015</xdr:rowOff>
    </xdr:to>
    <xdr:cxnSp>
      <xdr:nvCxnSpPr>
        <xdr:cNvPr id="15" name="直接连接符 14"/>
        <xdr:cNvCxnSpPr/>
      </xdr:nvCxnSpPr>
      <xdr:spPr>
        <a:xfrm>
          <a:off x="3231515" y="29968825"/>
          <a:ext cx="422275" cy="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127635</xdr:colOff>
      <xdr:row>112</xdr:row>
      <xdr:rowOff>19685</xdr:rowOff>
    </xdr:from>
    <xdr:to>
      <xdr:col>6</xdr:col>
      <xdr:colOff>194945</xdr:colOff>
      <xdr:row>113</xdr:row>
      <xdr:rowOff>92075</xdr:rowOff>
    </xdr:to>
    <xdr:sp>
      <xdr:nvSpPr>
        <xdr:cNvPr id="16" name="文本框 15"/>
        <xdr:cNvSpPr txBox="1"/>
      </xdr:nvSpPr>
      <xdr:spPr>
        <a:xfrm>
          <a:off x="3865880" y="29868495"/>
          <a:ext cx="667385" cy="272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  <a:endParaRPr lang="zh-CN" altLang="en-US" sz="1100"/>
        </a:p>
      </xdr:txBody>
    </xdr:sp>
    <xdr:clientData/>
  </xdr:twoCellAnchor>
  <xdr:twoCellAnchor>
    <xdr:from>
      <xdr:col>6</xdr:col>
      <xdr:colOff>508635</xdr:colOff>
      <xdr:row>112</xdr:row>
      <xdr:rowOff>113665</xdr:rowOff>
    </xdr:from>
    <xdr:to>
      <xdr:col>7</xdr:col>
      <xdr:colOff>331470</xdr:colOff>
      <xdr:row>112</xdr:row>
      <xdr:rowOff>113665</xdr:rowOff>
    </xdr:to>
    <xdr:cxnSp>
      <xdr:nvCxnSpPr>
        <xdr:cNvPr id="17" name="直接连接符 16"/>
        <xdr:cNvCxnSpPr/>
      </xdr:nvCxnSpPr>
      <xdr:spPr>
        <a:xfrm>
          <a:off x="4846955" y="29962475"/>
          <a:ext cx="422910" cy="0"/>
        </a:xfrm>
        <a:prstGeom prst="line">
          <a:avLst/>
        </a:prstGeom>
        <a:ln w="2222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454660</xdr:colOff>
      <xdr:row>112</xdr:row>
      <xdr:rowOff>5715</xdr:rowOff>
    </xdr:from>
    <xdr:ext cx="537845" cy="296545"/>
    <xdr:sp>
      <xdr:nvSpPr>
        <xdr:cNvPr id="18" name="文本框 17"/>
        <xdr:cNvSpPr txBox="1"/>
      </xdr:nvSpPr>
      <xdr:spPr>
        <a:xfrm>
          <a:off x="5393055" y="29854525"/>
          <a:ext cx="53784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极差</a:t>
          </a:r>
          <a:endParaRPr lang="en-US" altLang="zh-CN" sz="1100"/>
        </a:p>
      </xdr:txBody>
    </xdr:sp>
    <xdr:clientData/>
  </xdr:oneCellAnchor>
  <xdr:twoCellAnchor>
    <xdr:from>
      <xdr:col>8</xdr:col>
      <xdr:colOff>435610</xdr:colOff>
      <xdr:row>88</xdr:row>
      <xdr:rowOff>133985</xdr:rowOff>
    </xdr:from>
    <xdr:to>
      <xdr:col>9</xdr:col>
      <xdr:colOff>250825</xdr:colOff>
      <xdr:row>88</xdr:row>
      <xdr:rowOff>133985</xdr:rowOff>
    </xdr:to>
    <xdr:cxnSp>
      <xdr:nvCxnSpPr>
        <xdr:cNvPr id="19" name="直接连接符 18"/>
        <xdr:cNvCxnSpPr/>
      </xdr:nvCxnSpPr>
      <xdr:spPr>
        <a:xfrm>
          <a:off x="6326505" y="25182195"/>
          <a:ext cx="415290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112</xdr:row>
      <xdr:rowOff>133985</xdr:rowOff>
    </xdr:from>
    <xdr:to>
      <xdr:col>9</xdr:col>
      <xdr:colOff>32385</xdr:colOff>
      <xdr:row>112</xdr:row>
      <xdr:rowOff>133985</xdr:rowOff>
    </xdr:to>
    <xdr:cxnSp>
      <xdr:nvCxnSpPr>
        <xdr:cNvPr id="20" name="直接连接符 19"/>
        <xdr:cNvCxnSpPr/>
      </xdr:nvCxnSpPr>
      <xdr:spPr>
        <a:xfrm>
          <a:off x="6033770" y="29982795"/>
          <a:ext cx="489585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189230</xdr:colOff>
      <xdr:row>112</xdr:row>
      <xdr:rowOff>5715</xdr:rowOff>
    </xdr:from>
    <xdr:ext cx="732155" cy="296545"/>
    <xdr:sp>
      <xdr:nvSpPr>
        <xdr:cNvPr id="21" name="文本框 20"/>
        <xdr:cNvSpPr txBox="1"/>
      </xdr:nvSpPr>
      <xdr:spPr>
        <a:xfrm>
          <a:off x="6680200" y="29854525"/>
          <a:ext cx="73215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xdr:twoCellAnchor>
    <xdr:from>
      <xdr:col>0</xdr:col>
      <xdr:colOff>666750</xdr:colOff>
      <xdr:row>104</xdr:row>
      <xdr:rowOff>173355</xdr:rowOff>
    </xdr:from>
    <xdr:to>
      <xdr:col>13</xdr:col>
      <xdr:colOff>597535</xdr:colOff>
      <xdr:row>104</xdr:row>
      <xdr:rowOff>175260</xdr:rowOff>
    </xdr:to>
    <xdr:cxnSp>
      <xdr:nvCxnSpPr>
        <xdr:cNvPr id="22" name="直接连接符 21"/>
        <xdr:cNvCxnSpPr/>
      </xdr:nvCxnSpPr>
      <xdr:spPr>
        <a:xfrm flipV="1">
          <a:off x="666750" y="28421965"/>
          <a:ext cx="9164955" cy="1905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70</xdr:row>
      <xdr:rowOff>183515</xdr:rowOff>
    </xdr:from>
    <xdr:to>
      <xdr:col>14</xdr:col>
      <xdr:colOff>420370</xdr:colOff>
      <xdr:row>70</xdr:row>
      <xdr:rowOff>187325</xdr:rowOff>
    </xdr:to>
    <xdr:cxnSp>
      <xdr:nvCxnSpPr>
        <xdr:cNvPr id="5" name="直接连接符 4"/>
        <xdr:cNvCxnSpPr/>
      </xdr:nvCxnSpPr>
      <xdr:spPr>
        <a:xfrm>
          <a:off x="784860" y="21631275"/>
          <a:ext cx="9555480" cy="381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563245</xdr:colOff>
      <xdr:row>88</xdr:row>
      <xdr:rowOff>28575</xdr:rowOff>
    </xdr:from>
    <xdr:ext cx="606425" cy="296545"/>
    <xdr:sp>
      <xdr:nvSpPr>
        <xdr:cNvPr id="6" name="文本框 5"/>
        <xdr:cNvSpPr txBox="1"/>
      </xdr:nvSpPr>
      <xdr:spPr>
        <a:xfrm>
          <a:off x="7054215" y="25076785"/>
          <a:ext cx="60642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457200</xdr:colOff>
          <xdr:row>6</xdr:row>
          <xdr:rowOff>137795</xdr:rowOff>
        </xdr:from>
        <xdr:to>
          <xdr:col>7</xdr:col>
          <xdr:colOff>685800</xdr:colOff>
          <xdr:row>7</xdr:row>
          <xdr:rowOff>147320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5395595" y="2090420"/>
              <a:ext cx="2286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52</xdr:row>
          <xdr:rowOff>0</xdr:rowOff>
        </xdr:from>
        <xdr:to>
          <xdr:col>0</xdr:col>
          <xdr:colOff>733425</xdr:colOff>
          <xdr:row>53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1479232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55</xdr:row>
          <xdr:rowOff>19050</xdr:rowOff>
        </xdr:from>
        <xdr:to>
          <xdr:col>2</xdr:col>
          <xdr:colOff>390525</xdr:colOff>
          <xdr:row>56</xdr:row>
          <xdr:rowOff>28575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804670" y="1593786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56</xdr:row>
          <xdr:rowOff>95250</xdr:rowOff>
        </xdr:from>
        <xdr:to>
          <xdr:col>3</xdr:col>
          <xdr:colOff>19050</xdr:colOff>
          <xdr:row>56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737995" y="1630934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57</xdr:row>
          <xdr:rowOff>47625</xdr:rowOff>
        </xdr:from>
        <xdr:to>
          <xdr:col>3</xdr:col>
          <xdr:colOff>19050</xdr:colOff>
          <xdr:row>58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37995" y="1672844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60</xdr:row>
          <xdr:rowOff>114300</xdr:rowOff>
        </xdr:from>
        <xdr:to>
          <xdr:col>2</xdr:col>
          <xdr:colOff>428625</xdr:colOff>
          <xdr:row>61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718945" y="1796669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54</xdr:row>
          <xdr:rowOff>95250</xdr:rowOff>
        </xdr:from>
        <xdr:to>
          <xdr:col>0</xdr:col>
          <xdr:colOff>685800</xdr:colOff>
          <xdr:row>54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1553781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61</xdr:row>
          <xdr:rowOff>57150</xdr:rowOff>
        </xdr:from>
        <xdr:to>
          <xdr:col>2</xdr:col>
          <xdr:colOff>552450</xdr:colOff>
          <xdr:row>61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728470" y="18300065"/>
              <a:ext cx="5048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276225</xdr:colOff>
      <xdr:row>64</xdr:row>
      <xdr:rowOff>24130</xdr:rowOff>
    </xdr:from>
    <xdr:to>
      <xdr:col>6</xdr:col>
      <xdr:colOff>572770</xdr:colOff>
      <xdr:row>65</xdr:row>
      <xdr:rowOff>38100</xdr:rowOff>
    </xdr:to>
    <xdr:pic>
      <xdr:nvPicPr>
        <xdr:cNvPr id="8" name="图片 7" descr="50e8fc705ce43dd9797dfeea39507d9"/>
        <xdr:cNvPicPr>
          <a:picLocks noChangeAspect="1"/>
        </xdr:cNvPicPr>
      </xdr:nvPicPr>
      <xdr:blipFill>
        <a:blip r:embed="rId6">
          <a:clrChange>
            <a:clrFrom>
              <a:srgbClr val="AFA7A5"/>
            </a:clrFrom>
            <a:clrTo>
              <a:srgbClr val="AFA7A5">
                <a:alpha val="0"/>
              </a:srgbClr>
            </a:clrTo>
          </a:clrChange>
          <a:biLevel thresh="50000"/>
        </a:blip>
        <a:srcRect l="14200" t="36481" r="19881" b="47780"/>
        <a:stretch>
          <a:fillRect/>
        </a:stretch>
      </xdr:blipFill>
      <xdr:spPr>
        <a:xfrm>
          <a:off x="4014470" y="19838670"/>
          <a:ext cx="896620" cy="471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0.062562192729371</cdr:x>
      <cdr:y>0.520523086827855</cdr:y>
    </cdr:from>
    <cdr:to>
      <cdr:x>0.966432192729371</cdr:x>
      <cdr:y>0.522453086827855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688469" y="1876762"/>
          <a:ext cx="9946683" cy="6959"/>
        </a:xfrm>
        <a:prstGeom xmlns:a="http://schemas.openxmlformats.org/drawingml/2006/main" prst="line">
          <a:avLst/>
        </a:prstGeom>
        <a:ln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0.44563</cdr:x>
      <cdr:y>0.94695</cdr:y>
    </cdr:from>
    <cdr:to>
      <cdr:x>0.53468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4916170" y="3502660"/>
          <a:ext cx="982345" cy="19621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0.59331</cdr:x>
      <cdr:y>0.91518</cdr:y>
    </cdr:from>
    <cdr:to>
      <cdr:x>0.67793</cdr:x>
      <cdr:y>1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6530975" y="3364230"/>
          <a:ext cx="931545" cy="31178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0.58725</cdr:x>
      <cdr:y>0.95647</cdr:y>
    </cdr:from>
    <cdr:to>
      <cdr:x>0.67032</cdr:x>
      <cdr:y>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464300" y="3515995"/>
          <a:ext cx="914400" cy="16002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>
          <a:spAutoFit/>
        </a:bodyPr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0.9366</cdr:y>
    </cdr:from>
    <cdr:to>
      <cdr:x>0.66421</cdr:x>
      <cdr:y>1</cdr:y>
    </cdr:to>
    <cdr:sp>
      <cdr:nvSpPr>
        <cdr:cNvPr id="6" name="矩形 5"/>
        <cdr:cNvSpPr/>
      </cdr:nvSpPr>
      <cdr:spPr xmlns:a="http://schemas.openxmlformats.org/drawingml/2006/main">
        <a:xfrm xmlns:a="http://schemas.openxmlformats.org/drawingml/2006/main">
          <a:off x="6396990" y="3442970"/>
          <a:ext cx="914400" cy="23304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>
          <a:spAutoFit/>
        </a:bodyPr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0.91657</cdr:y>
    </cdr:from>
    <cdr:to>
      <cdr:x>0.66772</cdr:x>
      <cdr:y>1</cdr:y>
    </cdr:to>
    <cdr:sp>
      <cdr:nvSpPr>
        <cdr:cNvPr id="7" name="矩形 6"/>
        <cdr:cNvSpPr/>
      </cdr:nvSpPr>
      <cdr:spPr xmlns:a="http://schemas.openxmlformats.org/drawingml/2006/main">
        <a:xfrm xmlns:a="http://schemas.openxmlformats.org/drawingml/2006/main">
          <a:off x="6396990" y="3369310"/>
          <a:ext cx="953135" cy="30670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en-US" altLang="zh-CN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0.05413</cdr:x>
      <cdr:y>0.56238</cdr:y>
    </cdr:from>
    <cdr:to>
      <cdr:x>0.05413</cdr:x>
      <cdr:y>0.56238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>
          <a:off x="593090" y="2593340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447675</xdr:colOff>
      <xdr:row>17</xdr:row>
      <xdr:rowOff>19050</xdr:rowOff>
    </xdr:from>
    <xdr:to>
      <xdr:col>11</xdr:col>
      <xdr:colOff>314325</xdr:colOff>
      <xdr:row>29</xdr:row>
      <xdr:rowOff>95250</xdr:rowOff>
    </xdr:to>
    <xdr:graphicFrame>
      <xdr:nvGraphicFramePr>
        <xdr:cNvPr id="8" name="图表 7"/>
        <xdr:cNvGraphicFramePr/>
      </xdr:nvGraphicFramePr>
      <xdr:xfrm>
        <a:off x="447675" y="3924300"/>
        <a:ext cx="7410450" cy="2562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3</xdr:row>
      <xdr:rowOff>0</xdr:rowOff>
    </xdr:from>
    <xdr:to>
      <xdr:col>11</xdr:col>
      <xdr:colOff>295275</xdr:colOff>
      <xdr:row>16</xdr:row>
      <xdr:rowOff>57150</xdr:rowOff>
    </xdr:to>
    <xdr:graphicFrame>
      <xdr:nvGraphicFramePr>
        <xdr:cNvPr id="7" name="图表 6"/>
        <xdr:cNvGraphicFramePr/>
      </xdr:nvGraphicFramePr>
      <xdr:xfrm>
        <a:off x="466725" y="1047750"/>
        <a:ext cx="7372350" cy="2657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489585</xdr:colOff>
      <xdr:row>6</xdr:row>
      <xdr:rowOff>48895</xdr:rowOff>
    </xdr:from>
    <xdr:to>
      <xdr:col>11</xdr:col>
      <xdr:colOff>346710</xdr:colOff>
      <xdr:row>6</xdr:row>
      <xdr:rowOff>48895</xdr:rowOff>
    </xdr:to>
    <xdr:sp>
      <xdr:nvSpPr>
        <xdr:cNvPr id="20612" name="Line 132"/>
        <xdr:cNvSpPr>
          <a:spLocks noChangeShapeType="1"/>
        </xdr:cNvSpPr>
      </xdr:nvSpPr>
      <xdr:spPr>
        <a:xfrm>
          <a:off x="489585" y="169672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210820</xdr:colOff>
      <xdr:row>8</xdr:row>
      <xdr:rowOff>183515</xdr:rowOff>
    </xdr:from>
    <xdr:to>
      <xdr:col>12</xdr:col>
      <xdr:colOff>267970</xdr:colOff>
      <xdr:row>8</xdr:row>
      <xdr:rowOff>183515</xdr:rowOff>
    </xdr:to>
    <xdr:sp>
      <xdr:nvSpPr>
        <xdr:cNvPr id="20613" name="Line 133"/>
        <xdr:cNvSpPr>
          <a:spLocks noChangeShapeType="1"/>
        </xdr:cNvSpPr>
      </xdr:nvSpPr>
      <xdr:spPr>
        <a:xfrm>
          <a:off x="896620" y="2231390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124460</xdr:colOff>
      <xdr:row>8</xdr:row>
      <xdr:rowOff>102235</xdr:rowOff>
    </xdr:from>
    <xdr:to>
      <xdr:col>12</xdr:col>
      <xdr:colOff>219710</xdr:colOff>
      <xdr:row>8</xdr:row>
      <xdr:rowOff>102235</xdr:rowOff>
    </xdr:to>
    <xdr:sp>
      <xdr:nvSpPr>
        <xdr:cNvPr id="20614" name="Line 134"/>
        <xdr:cNvSpPr>
          <a:spLocks noChangeShapeType="1"/>
        </xdr:cNvSpPr>
      </xdr:nvSpPr>
      <xdr:spPr>
        <a:xfrm>
          <a:off x="810260" y="215011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373380</xdr:colOff>
      <xdr:row>19</xdr:row>
      <xdr:rowOff>111760</xdr:rowOff>
    </xdr:from>
    <xdr:to>
      <xdr:col>11</xdr:col>
      <xdr:colOff>230505</xdr:colOff>
      <xdr:row>19</xdr:row>
      <xdr:rowOff>111760</xdr:rowOff>
    </xdr:to>
    <xdr:sp>
      <xdr:nvSpPr>
        <xdr:cNvPr id="9" name="Line 132"/>
        <xdr:cNvSpPr>
          <a:spLocks noChangeShapeType="1"/>
        </xdr:cNvSpPr>
      </xdr:nvSpPr>
      <xdr:spPr>
        <a:xfrm>
          <a:off x="373380" y="450278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39370</xdr:colOff>
      <xdr:row>26</xdr:row>
      <xdr:rowOff>19685</xdr:rowOff>
    </xdr:from>
    <xdr:to>
      <xdr:col>12</xdr:col>
      <xdr:colOff>134620</xdr:colOff>
      <xdr:row>26</xdr:row>
      <xdr:rowOff>19685</xdr:rowOff>
    </xdr:to>
    <xdr:sp>
      <xdr:nvSpPr>
        <xdr:cNvPr id="10" name="Line 134"/>
        <xdr:cNvSpPr>
          <a:spLocks noChangeShapeType="1"/>
        </xdr:cNvSpPr>
      </xdr:nvSpPr>
      <xdr:spPr>
        <a:xfrm>
          <a:off x="725170" y="581088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542290</xdr:colOff>
      <xdr:row>26</xdr:row>
      <xdr:rowOff>57150</xdr:rowOff>
    </xdr:from>
    <xdr:to>
      <xdr:col>11</xdr:col>
      <xdr:colOff>399415</xdr:colOff>
      <xdr:row>26</xdr:row>
      <xdr:rowOff>57150</xdr:rowOff>
    </xdr:to>
    <xdr:sp>
      <xdr:nvSpPr>
        <xdr:cNvPr id="11" name="Line 132"/>
        <xdr:cNvSpPr>
          <a:spLocks noChangeShapeType="1"/>
        </xdr:cNvSpPr>
      </xdr:nvSpPr>
      <xdr:spPr>
        <a:xfrm>
          <a:off x="542290" y="584835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oleObject" Target="../embeddings/oleObject3.bin"/><Relationship Id="rId7" Type="http://schemas.openxmlformats.org/officeDocument/2006/relationships/image" Target="../media/image4.emf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8" Type="http://schemas.openxmlformats.org/officeDocument/2006/relationships/image" Target="../media/image9.emf"/><Relationship Id="rId17" Type="http://schemas.openxmlformats.org/officeDocument/2006/relationships/oleObject" Target="../embeddings/oleObject8.bin"/><Relationship Id="rId16" Type="http://schemas.openxmlformats.org/officeDocument/2006/relationships/image" Target="../media/image8.emf"/><Relationship Id="rId15" Type="http://schemas.openxmlformats.org/officeDocument/2006/relationships/oleObject" Target="../embeddings/oleObject7.bin"/><Relationship Id="rId14" Type="http://schemas.openxmlformats.org/officeDocument/2006/relationships/image" Target="../media/image7.emf"/><Relationship Id="rId13" Type="http://schemas.openxmlformats.org/officeDocument/2006/relationships/oleObject" Target="../embeddings/oleObject6.bin"/><Relationship Id="rId12" Type="http://schemas.openxmlformats.org/officeDocument/2006/relationships/image" Target="../media/image6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5.emf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91"/>
  <sheetViews>
    <sheetView tabSelected="1" zoomScale="85" zoomScaleNormal="85" topLeftCell="A64" workbookViewId="0">
      <selection activeCell="F69" sqref="F69"/>
    </sheetView>
  </sheetViews>
  <sheetFormatPr defaultColWidth="9" defaultRowHeight="15.75"/>
  <cols>
    <col min="1" max="1" width="10" style="1" customWidth="1"/>
    <col min="2" max="2" width="12.0583333333333" style="1" customWidth="1"/>
    <col min="3" max="3" width="7.875" style="1" customWidth="1"/>
    <col min="4" max="4" width="11.25" style="1" customWidth="1"/>
    <col min="5" max="7" width="7.875" style="1" customWidth="1"/>
    <col min="8" max="8" width="12.5" style="1" customWidth="1"/>
    <col min="9" max="9" width="7.875" style="1" customWidth="1"/>
    <col min="10" max="16384" width="9" style="1"/>
  </cols>
  <sheetData>
    <row r="1" ht="21.7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29.25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ht="24" customHeight="1" spans="1:9">
      <c r="A3" s="13" t="s">
        <v>2</v>
      </c>
      <c r="B3" s="13"/>
      <c r="C3" s="13"/>
      <c r="D3" s="13"/>
      <c r="E3" s="13"/>
      <c r="F3" s="14"/>
      <c r="G3" s="15"/>
      <c r="H3" s="15"/>
      <c r="I3" s="15"/>
    </row>
    <row r="4" ht="24" customHeight="1" spans="1:9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ht="30.75" customHeight="1" spans="1:9">
      <c r="A5" s="16" t="s">
        <v>4</v>
      </c>
      <c r="B5" s="13"/>
      <c r="C5" s="13"/>
      <c r="D5" s="13"/>
      <c r="E5" s="13"/>
      <c r="F5" s="13"/>
      <c r="G5" s="13"/>
      <c r="H5" s="13"/>
      <c r="I5" s="13"/>
    </row>
    <row r="6" ht="24" customHeight="1" spans="1:9">
      <c r="A6" s="17" t="s">
        <v>5</v>
      </c>
      <c r="B6" s="18"/>
      <c r="C6" s="19" t="s">
        <v>6</v>
      </c>
      <c r="D6" s="19"/>
      <c r="E6" s="19"/>
      <c r="F6" s="18" t="s">
        <v>7</v>
      </c>
      <c r="G6" s="18"/>
      <c r="H6" s="15"/>
      <c r="I6" s="15"/>
    </row>
    <row r="7" ht="23.25" customHeight="1" spans="1:9">
      <c r="A7" s="20" t="s">
        <v>8</v>
      </c>
      <c r="B7" s="21" t="s">
        <v>9</v>
      </c>
      <c r="C7" s="21" t="s">
        <v>10</v>
      </c>
      <c r="D7" s="21"/>
      <c r="E7" s="21"/>
      <c r="F7" s="21"/>
      <c r="G7" s="21"/>
      <c r="H7" s="22"/>
      <c r="I7" s="65" t="s">
        <v>11</v>
      </c>
    </row>
    <row r="8" ht="21.95" customHeight="1" spans="1:9">
      <c r="A8" s="23"/>
      <c r="B8" s="24" t="s">
        <v>12</v>
      </c>
      <c r="C8" s="25" t="s">
        <v>13</v>
      </c>
      <c r="D8" s="25" t="s">
        <v>14</v>
      </c>
      <c r="E8" s="25" t="s">
        <v>15</v>
      </c>
      <c r="F8" s="25" t="s">
        <v>16</v>
      </c>
      <c r="G8" s="25" t="s">
        <v>17</v>
      </c>
      <c r="H8" s="26"/>
      <c r="I8" s="66"/>
    </row>
    <row r="9" s="6" customFormat="1" ht="21.95" customHeight="1" spans="1:12">
      <c r="A9" s="27">
        <v>1</v>
      </c>
      <c r="B9" s="28" t="s">
        <v>18</v>
      </c>
      <c r="C9" s="29">
        <v>25.009</v>
      </c>
      <c r="D9" s="29">
        <v>25.01</v>
      </c>
      <c r="E9" s="29">
        <v>25.007</v>
      </c>
      <c r="F9" s="29">
        <v>25.007</v>
      </c>
      <c r="G9" s="29" t="s">
        <v>19</v>
      </c>
      <c r="H9" s="30">
        <f>(C9+D9+E9+F9+G9)/5</f>
        <v>25.0082</v>
      </c>
      <c r="I9" s="67">
        <v>0.003</v>
      </c>
      <c r="K9" s="68"/>
      <c r="L9" s="69"/>
    </row>
    <row r="10" s="6" customFormat="1" ht="21.95" customHeight="1" spans="1:12">
      <c r="A10" s="27">
        <v>2</v>
      </c>
      <c r="B10" s="28" t="s">
        <v>20</v>
      </c>
      <c r="C10" s="29" t="s">
        <v>21</v>
      </c>
      <c r="D10" s="29">
        <v>25.008</v>
      </c>
      <c r="E10" s="29" t="s">
        <v>22</v>
      </c>
      <c r="F10" s="29" t="s">
        <v>19</v>
      </c>
      <c r="G10" s="29">
        <v>25.008</v>
      </c>
      <c r="H10" s="30">
        <f t="shared" ref="H10:H21" si="0">(C10+D10+E10+F10+G10)/5</f>
        <v>25.0086</v>
      </c>
      <c r="I10" s="70">
        <v>0.002</v>
      </c>
      <c r="K10" s="68"/>
      <c r="L10" s="69"/>
    </row>
    <row r="11" s="6" customFormat="1" ht="21.95" customHeight="1" spans="1:12">
      <c r="A11" s="27">
        <v>3</v>
      </c>
      <c r="B11" s="28" t="s">
        <v>23</v>
      </c>
      <c r="C11" s="29">
        <v>25.007</v>
      </c>
      <c r="D11" s="29">
        <v>25.006</v>
      </c>
      <c r="E11" s="29" t="s">
        <v>24</v>
      </c>
      <c r="F11" s="29">
        <v>25.01</v>
      </c>
      <c r="G11" s="29" t="s">
        <v>19</v>
      </c>
      <c r="H11" s="30">
        <f t="shared" si="0"/>
        <v>25.0082</v>
      </c>
      <c r="I11" s="70">
        <v>0.003</v>
      </c>
      <c r="K11" s="68"/>
      <c r="L11" s="69"/>
    </row>
    <row r="12" s="6" customFormat="1" ht="21.95" customHeight="1" spans="1:12">
      <c r="A12" s="27">
        <v>4</v>
      </c>
      <c r="B12" s="28" t="s">
        <v>25</v>
      </c>
      <c r="C12" s="29" t="s">
        <v>21</v>
      </c>
      <c r="D12" s="29">
        <v>25.009</v>
      </c>
      <c r="E12" s="29" t="s">
        <v>26</v>
      </c>
      <c r="F12" s="29" t="s">
        <v>19</v>
      </c>
      <c r="G12" s="29" t="s">
        <v>24</v>
      </c>
      <c r="H12" s="30">
        <f t="shared" si="0"/>
        <v>25.0086</v>
      </c>
      <c r="I12" s="70">
        <v>0.004</v>
      </c>
      <c r="K12" s="68" t="s">
        <v>27</v>
      </c>
      <c r="L12" s="69" t="s">
        <v>28</v>
      </c>
    </row>
    <row r="13" s="6" customFormat="1" ht="21.95" customHeight="1" spans="1:12">
      <c r="A13" s="31">
        <v>5</v>
      </c>
      <c r="B13" s="28" t="s">
        <v>29</v>
      </c>
      <c r="C13" s="29" t="s">
        <v>26</v>
      </c>
      <c r="D13" s="29">
        <v>25.008</v>
      </c>
      <c r="E13" s="29">
        <v>25.007</v>
      </c>
      <c r="F13" s="29" t="s">
        <v>21</v>
      </c>
      <c r="G13" s="29" t="s">
        <v>19</v>
      </c>
      <c r="H13" s="30">
        <f t="shared" si="0"/>
        <v>25.0078</v>
      </c>
      <c r="I13" s="70">
        <v>0.003</v>
      </c>
      <c r="K13" s="68"/>
      <c r="L13" s="69"/>
    </row>
    <row r="14" s="6" customFormat="1" ht="21.95" customHeight="1" spans="1:12">
      <c r="A14" s="31">
        <v>6</v>
      </c>
      <c r="B14" s="28" t="s">
        <v>30</v>
      </c>
      <c r="C14" s="29" t="s">
        <v>19</v>
      </c>
      <c r="D14" s="29">
        <v>25.007</v>
      </c>
      <c r="E14" s="29" t="s">
        <v>26</v>
      </c>
      <c r="F14" s="29" t="s">
        <v>21</v>
      </c>
      <c r="G14" s="29">
        <v>25.005</v>
      </c>
      <c r="H14" s="30">
        <f t="shared" si="0"/>
        <v>25.0072</v>
      </c>
      <c r="I14" s="70">
        <v>0.003</v>
      </c>
      <c r="K14" s="68"/>
      <c r="L14" s="69"/>
    </row>
    <row r="15" s="6" customFormat="1" ht="21.95" customHeight="1" spans="1:12">
      <c r="A15" s="31">
        <v>7</v>
      </c>
      <c r="B15" s="28" t="s">
        <v>31</v>
      </c>
      <c r="C15" s="29" t="s">
        <v>19</v>
      </c>
      <c r="D15" s="29">
        <v>25.01</v>
      </c>
      <c r="E15" s="29" t="s">
        <v>21</v>
      </c>
      <c r="F15" s="29" t="s">
        <v>32</v>
      </c>
      <c r="G15" s="29" t="s">
        <v>19</v>
      </c>
      <c r="H15" s="30">
        <f t="shared" si="0"/>
        <v>25.0082</v>
      </c>
      <c r="I15" s="70">
        <v>0.004</v>
      </c>
      <c r="K15" s="68" t="s">
        <v>33</v>
      </c>
      <c r="L15" s="69"/>
    </row>
    <row r="16" s="6" customFormat="1" ht="21.95" customHeight="1" spans="1:12">
      <c r="A16" s="31">
        <v>8</v>
      </c>
      <c r="B16" s="28" t="s">
        <v>34</v>
      </c>
      <c r="C16" s="29" t="s">
        <v>26</v>
      </c>
      <c r="D16" s="29">
        <v>25.006</v>
      </c>
      <c r="E16" s="29" t="s">
        <v>19</v>
      </c>
      <c r="F16" s="29" t="s">
        <v>19</v>
      </c>
      <c r="G16" s="29" t="s">
        <v>26</v>
      </c>
      <c r="H16" s="30">
        <f t="shared" si="0"/>
        <v>25.0072</v>
      </c>
      <c r="I16" s="70">
        <v>0.002</v>
      </c>
      <c r="K16" s="68"/>
      <c r="L16" s="71"/>
    </row>
    <row r="17" s="6" customFormat="1" ht="21.95" customHeight="1" spans="1:12">
      <c r="A17" s="31">
        <v>9</v>
      </c>
      <c r="B17" s="28" t="s">
        <v>35</v>
      </c>
      <c r="C17" s="29" t="s">
        <v>19</v>
      </c>
      <c r="D17" s="29">
        <v>25.007</v>
      </c>
      <c r="E17" s="29" t="s">
        <v>24</v>
      </c>
      <c r="F17" s="29">
        <v>25.009</v>
      </c>
      <c r="G17" s="29" t="s">
        <v>19</v>
      </c>
      <c r="H17" s="30">
        <f t="shared" si="0"/>
        <v>25.0084</v>
      </c>
      <c r="I17" s="70">
        <v>0.002</v>
      </c>
      <c r="K17" s="68"/>
      <c r="L17" s="69"/>
    </row>
    <row r="18" s="6" customFormat="1" ht="21.95" customHeight="1" spans="1:12">
      <c r="A18" s="31">
        <v>10</v>
      </c>
      <c r="B18" s="28" t="s">
        <v>36</v>
      </c>
      <c r="C18" s="29" t="s">
        <v>21</v>
      </c>
      <c r="D18" s="29">
        <v>25.009</v>
      </c>
      <c r="E18" s="29" t="s">
        <v>26</v>
      </c>
      <c r="F18" s="29" t="s">
        <v>19</v>
      </c>
      <c r="G18" s="29" t="s">
        <v>24</v>
      </c>
      <c r="H18" s="30">
        <f t="shared" si="0"/>
        <v>25.0086</v>
      </c>
      <c r="I18" s="70">
        <v>0.003</v>
      </c>
      <c r="K18" s="68"/>
      <c r="L18" s="69"/>
    </row>
    <row r="19" s="6" customFormat="1" ht="21.95" customHeight="1" spans="1:12">
      <c r="A19" s="31">
        <v>11</v>
      </c>
      <c r="B19" s="28" t="s">
        <v>37</v>
      </c>
      <c r="C19" s="29" t="s">
        <v>26</v>
      </c>
      <c r="D19" s="29">
        <v>25.008</v>
      </c>
      <c r="E19" s="29">
        <v>25.006</v>
      </c>
      <c r="F19" s="29" t="s">
        <v>21</v>
      </c>
      <c r="G19" s="29" t="s">
        <v>19</v>
      </c>
      <c r="H19" s="30">
        <f t="shared" si="0"/>
        <v>25.0076</v>
      </c>
      <c r="I19" s="70">
        <v>0.002</v>
      </c>
      <c r="K19" s="68"/>
      <c r="L19" s="69"/>
    </row>
    <row r="20" s="6" customFormat="1" ht="21.95" customHeight="1" spans="1:12">
      <c r="A20" s="31">
        <v>12</v>
      </c>
      <c r="B20" s="28"/>
      <c r="C20" s="29"/>
      <c r="D20" s="29"/>
      <c r="E20" s="29"/>
      <c r="F20" s="29"/>
      <c r="G20" s="29"/>
      <c r="H20" s="30"/>
      <c r="I20" s="70"/>
      <c r="K20" s="68"/>
      <c r="L20" s="69"/>
    </row>
    <row r="21" s="6" customFormat="1" ht="21.95" customHeight="1" spans="1:12">
      <c r="A21" s="31">
        <v>13</v>
      </c>
      <c r="B21" s="28"/>
      <c r="C21" s="29"/>
      <c r="D21" s="29"/>
      <c r="E21" s="29"/>
      <c r="F21" s="29"/>
      <c r="G21" s="29"/>
      <c r="H21" s="30"/>
      <c r="I21" s="70"/>
      <c r="K21" s="68"/>
      <c r="L21" s="69"/>
    </row>
    <row r="22" s="6" customFormat="1" ht="21.95" customHeight="1" spans="1:12">
      <c r="A22" s="31">
        <v>14</v>
      </c>
      <c r="B22" s="28"/>
      <c r="C22" s="29"/>
      <c r="D22" s="29"/>
      <c r="E22" s="29"/>
      <c r="F22" s="29"/>
      <c r="G22" s="29"/>
      <c r="H22" s="32"/>
      <c r="I22" s="70"/>
      <c r="K22" s="68"/>
      <c r="L22" s="69"/>
    </row>
    <row r="23" s="6" customFormat="1" ht="21.95" customHeight="1" spans="1:12">
      <c r="A23" s="31">
        <v>15</v>
      </c>
      <c r="B23" s="28"/>
      <c r="C23" s="29"/>
      <c r="D23" s="29"/>
      <c r="E23" s="29"/>
      <c r="F23" s="29"/>
      <c r="G23" s="29"/>
      <c r="H23" s="32"/>
      <c r="I23" s="70"/>
      <c r="K23" s="68"/>
      <c r="L23" s="69"/>
    </row>
    <row r="24" s="6" customFormat="1" ht="21.95" customHeight="1" spans="1:12">
      <c r="A24" s="31">
        <v>16</v>
      </c>
      <c r="B24" s="28"/>
      <c r="C24" s="29"/>
      <c r="D24" s="29"/>
      <c r="E24" s="29"/>
      <c r="F24" s="29"/>
      <c r="G24" s="29"/>
      <c r="H24" s="32"/>
      <c r="I24" s="70"/>
      <c r="K24" s="68"/>
      <c r="L24" s="69"/>
    </row>
    <row r="25" s="6" customFormat="1" ht="21.95" customHeight="1" spans="1:12">
      <c r="A25" s="31">
        <v>17</v>
      </c>
      <c r="B25" s="28"/>
      <c r="C25" s="29"/>
      <c r="D25" s="29"/>
      <c r="E25" s="29"/>
      <c r="F25" s="29"/>
      <c r="G25" s="29"/>
      <c r="H25" s="32"/>
      <c r="I25" s="70"/>
      <c r="K25" s="68"/>
      <c r="L25" s="69"/>
    </row>
    <row r="26" s="6" customFormat="1" ht="21.95" customHeight="1" spans="1:12">
      <c r="A26" s="31">
        <v>18</v>
      </c>
      <c r="B26" s="28"/>
      <c r="C26" s="29"/>
      <c r="D26" s="29"/>
      <c r="E26" s="29"/>
      <c r="F26" s="29"/>
      <c r="G26" s="29"/>
      <c r="H26" s="32"/>
      <c r="I26" s="70"/>
      <c r="K26" s="68"/>
      <c r="L26" s="69"/>
    </row>
    <row r="27" s="6" customFormat="1" ht="21.95" customHeight="1" spans="1:12">
      <c r="A27" s="31">
        <v>19</v>
      </c>
      <c r="B27" s="28"/>
      <c r="C27" s="29"/>
      <c r="D27" s="29"/>
      <c r="E27" s="29"/>
      <c r="F27" s="29"/>
      <c r="G27" s="29"/>
      <c r="H27" s="32"/>
      <c r="I27" s="70"/>
      <c r="K27" s="68"/>
      <c r="L27" s="69"/>
    </row>
    <row r="28" s="6" customFormat="1" ht="21.95" customHeight="1" spans="1:12">
      <c r="A28" s="31">
        <v>20</v>
      </c>
      <c r="B28" s="28"/>
      <c r="C28" s="29"/>
      <c r="D28" s="29"/>
      <c r="E28" s="29"/>
      <c r="F28" s="29"/>
      <c r="G28" s="29"/>
      <c r="H28" s="32"/>
      <c r="I28" s="70"/>
      <c r="K28" s="68"/>
      <c r="L28" s="69"/>
    </row>
    <row r="29" s="6" customFormat="1" ht="21.95" customHeight="1" spans="1:12">
      <c r="A29" s="31">
        <v>21</v>
      </c>
      <c r="B29" s="28"/>
      <c r="C29" s="29"/>
      <c r="D29" s="29"/>
      <c r="E29" s="29"/>
      <c r="F29" s="29"/>
      <c r="G29" s="29"/>
      <c r="H29" s="32"/>
      <c r="I29" s="70"/>
      <c r="K29" s="68"/>
      <c r="L29" s="69"/>
    </row>
    <row r="30" s="6" customFormat="1" ht="21.95" customHeight="1" spans="1:12">
      <c r="A30" s="31">
        <v>22</v>
      </c>
      <c r="B30" s="28"/>
      <c r="C30" s="29"/>
      <c r="D30" s="29"/>
      <c r="E30" s="29"/>
      <c r="F30" s="29"/>
      <c r="G30" s="29"/>
      <c r="H30" s="32"/>
      <c r="I30" s="70"/>
      <c r="K30" s="68"/>
      <c r="L30" s="69"/>
    </row>
    <row r="31" s="6" customFormat="1" ht="21.95" customHeight="1" spans="1:12">
      <c r="A31" s="31">
        <v>23</v>
      </c>
      <c r="B31" s="28"/>
      <c r="C31" s="29"/>
      <c r="D31" s="29"/>
      <c r="E31" s="29"/>
      <c r="F31" s="29"/>
      <c r="G31" s="29"/>
      <c r="H31" s="32"/>
      <c r="I31" s="70"/>
      <c r="K31" s="68"/>
      <c r="L31" s="69"/>
    </row>
    <row r="32" s="6" customFormat="1" ht="21.95" customHeight="1" spans="1:12">
      <c r="A32" s="31">
        <v>24</v>
      </c>
      <c r="B32" s="28"/>
      <c r="C32" s="29"/>
      <c r="D32" s="29"/>
      <c r="E32" s="29"/>
      <c r="F32" s="29"/>
      <c r="G32" s="29"/>
      <c r="H32" s="32"/>
      <c r="I32" s="70"/>
      <c r="K32" s="68"/>
      <c r="L32" s="69"/>
    </row>
    <row r="33" s="6" customFormat="1" ht="21.95" customHeight="1" spans="1:12">
      <c r="A33" s="31">
        <v>25</v>
      </c>
      <c r="B33" s="28"/>
      <c r="C33" s="29"/>
      <c r="D33" s="29"/>
      <c r="E33" s="29"/>
      <c r="F33" s="29"/>
      <c r="G33" s="29"/>
      <c r="H33" s="32"/>
      <c r="I33" s="70"/>
      <c r="K33" s="68"/>
      <c r="L33" s="69"/>
    </row>
    <row r="34" s="6" customFormat="1" ht="21.95" customHeight="1" spans="1:12">
      <c r="A34" s="31">
        <v>26</v>
      </c>
      <c r="B34" s="33"/>
      <c r="C34" s="29"/>
      <c r="D34" s="29"/>
      <c r="E34" s="29"/>
      <c r="F34" s="29"/>
      <c r="G34" s="29"/>
      <c r="H34" s="32"/>
      <c r="I34" s="70"/>
      <c r="K34" s="68"/>
      <c r="L34" s="69"/>
    </row>
    <row r="35" s="6" customFormat="1" ht="21.95" customHeight="1" spans="1:12">
      <c r="A35" s="31">
        <v>27</v>
      </c>
      <c r="B35" s="33"/>
      <c r="C35" s="29"/>
      <c r="D35" s="29"/>
      <c r="E35" s="29"/>
      <c r="F35" s="29"/>
      <c r="G35" s="29"/>
      <c r="H35" s="32"/>
      <c r="I35" s="70"/>
      <c r="K35" s="68"/>
      <c r="L35" s="69"/>
    </row>
    <row r="36" s="6" customFormat="1" ht="21.95" customHeight="1" spans="1:12">
      <c r="A36" s="31">
        <v>28</v>
      </c>
      <c r="B36" s="33"/>
      <c r="C36" s="29"/>
      <c r="D36" s="29"/>
      <c r="E36" s="29"/>
      <c r="F36" s="29"/>
      <c r="G36" s="29"/>
      <c r="H36" s="32"/>
      <c r="I36" s="70"/>
      <c r="K36" s="68"/>
      <c r="L36" s="69"/>
    </row>
    <row r="37" s="6" customFormat="1" ht="21.95" customHeight="1" spans="1:12">
      <c r="A37" s="31">
        <v>29</v>
      </c>
      <c r="B37" s="33"/>
      <c r="C37" s="29"/>
      <c r="D37" s="29"/>
      <c r="E37" s="29"/>
      <c r="F37" s="29"/>
      <c r="G37" s="29"/>
      <c r="H37" s="32"/>
      <c r="I37" s="70"/>
      <c r="K37" s="68"/>
      <c r="L37" s="69"/>
    </row>
    <row r="38" s="6" customFormat="1" ht="21.95" customHeight="1" spans="1:12">
      <c r="A38" s="31">
        <v>30</v>
      </c>
      <c r="B38" s="33"/>
      <c r="C38" s="29"/>
      <c r="D38" s="29"/>
      <c r="E38" s="29"/>
      <c r="F38" s="29"/>
      <c r="G38" s="29"/>
      <c r="H38" s="32"/>
      <c r="I38" s="70"/>
      <c r="K38" s="68"/>
      <c r="L38" s="69"/>
    </row>
    <row r="39" s="6" customFormat="1" ht="21.95" customHeight="1" spans="1:12">
      <c r="A39" s="31">
        <v>31</v>
      </c>
      <c r="B39" s="33"/>
      <c r="C39" s="29"/>
      <c r="D39" s="29"/>
      <c r="E39" s="29"/>
      <c r="F39" s="29"/>
      <c r="G39" s="29"/>
      <c r="H39" s="32"/>
      <c r="I39" s="70"/>
      <c r="K39" s="68"/>
      <c r="L39" s="69"/>
    </row>
    <row r="40" s="6" customFormat="1" ht="21.95" customHeight="1" spans="1:12">
      <c r="A40" s="31">
        <v>32</v>
      </c>
      <c r="B40" s="33"/>
      <c r="C40" s="29"/>
      <c r="D40" s="29"/>
      <c r="E40" s="29"/>
      <c r="F40" s="29"/>
      <c r="G40" s="29"/>
      <c r="H40" s="32"/>
      <c r="I40" s="70"/>
      <c r="K40" s="68"/>
      <c r="L40" s="69"/>
    </row>
    <row r="41" s="6" customFormat="1" ht="21.95" customHeight="1" spans="1:12">
      <c r="A41" s="31">
        <v>33</v>
      </c>
      <c r="B41" s="33"/>
      <c r="C41" s="29"/>
      <c r="D41" s="29"/>
      <c r="E41" s="29"/>
      <c r="F41" s="29"/>
      <c r="G41" s="29"/>
      <c r="H41" s="32"/>
      <c r="I41" s="70"/>
      <c r="K41" s="68"/>
      <c r="L41" s="69"/>
    </row>
    <row r="42" s="6" customFormat="1" ht="21.95" customHeight="1" spans="1:12">
      <c r="A42" s="31">
        <v>34</v>
      </c>
      <c r="B42" s="33"/>
      <c r="C42" s="29"/>
      <c r="D42" s="29"/>
      <c r="E42" s="29"/>
      <c r="F42" s="29"/>
      <c r="G42" s="29"/>
      <c r="H42" s="32"/>
      <c r="I42" s="70"/>
      <c r="K42" s="68"/>
      <c r="L42" s="69"/>
    </row>
    <row r="43" s="6" customFormat="1" ht="21.95" customHeight="1" spans="1:12">
      <c r="A43" s="31">
        <v>35</v>
      </c>
      <c r="B43" s="33"/>
      <c r="C43" s="29"/>
      <c r="D43" s="29"/>
      <c r="E43" s="29"/>
      <c r="F43" s="29"/>
      <c r="G43" s="29"/>
      <c r="H43" s="32"/>
      <c r="I43" s="70"/>
      <c r="K43" s="68"/>
      <c r="L43" s="69"/>
    </row>
    <row r="44" s="6" customFormat="1" ht="21.95" customHeight="1" spans="1:12">
      <c r="A44" s="31">
        <v>36</v>
      </c>
      <c r="B44" s="33"/>
      <c r="C44" s="29"/>
      <c r="D44" s="29"/>
      <c r="E44" s="29"/>
      <c r="F44" s="29"/>
      <c r="G44" s="29"/>
      <c r="H44" s="32"/>
      <c r="I44" s="70"/>
      <c r="K44" s="68"/>
      <c r="L44" s="69"/>
    </row>
    <row r="45" s="6" customFormat="1" ht="21.95" customHeight="1" spans="1:12">
      <c r="A45" s="31">
        <v>37</v>
      </c>
      <c r="B45" s="33"/>
      <c r="C45" s="29"/>
      <c r="D45" s="29"/>
      <c r="E45" s="29"/>
      <c r="F45" s="29"/>
      <c r="G45" s="29"/>
      <c r="H45" s="32"/>
      <c r="I45" s="70"/>
      <c r="K45" s="68"/>
      <c r="L45" s="69"/>
    </row>
    <row r="46" s="6" customFormat="1" ht="21.95" customHeight="1" spans="1:12">
      <c r="A46" s="31">
        <v>38</v>
      </c>
      <c r="B46" s="33"/>
      <c r="C46" s="29"/>
      <c r="D46" s="29"/>
      <c r="E46" s="29"/>
      <c r="F46" s="29"/>
      <c r="G46" s="29"/>
      <c r="H46" s="32"/>
      <c r="I46" s="70"/>
      <c r="K46" s="68"/>
      <c r="L46" s="69"/>
    </row>
    <row r="47" s="6" customFormat="1" ht="21.95" customHeight="1" spans="1:12">
      <c r="A47" s="31">
        <v>39</v>
      </c>
      <c r="B47" s="33"/>
      <c r="C47" s="29"/>
      <c r="D47" s="29"/>
      <c r="E47" s="29"/>
      <c r="F47" s="29"/>
      <c r="G47" s="29"/>
      <c r="H47" s="32"/>
      <c r="I47" s="70"/>
      <c r="K47" s="68"/>
      <c r="L47" s="69"/>
    </row>
    <row r="48" s="6" customFormat="1" ht="21.95" customHeight="1" spans="1:12">
      <c r="A48" s="31">
        <v>40</v>
      </c>
      <c r="B48" s="33"/>
      <c r="C48" s="29"/>
      <c r="D48" s="29"/>
      <c r="E48" s="29"/>
      <c r="F48" s="29"/>
      <c r="G48" s="29"/>
      <c r="H48" s="32"/>
      <c r="I48" s="70"/>
      <c r="K48" s="68"/>
      <c r="L48" s="69"/>
    </row>
    <row r="49" s="6" customFormat="1" ht="21.95" customHeight="1" spans="1:12">
      <c r="A49" s="31">
        <v>41</v>
      </c>
      <c r="B49" s="33"/>
      <c r="C49" s="34"/>
      <c r="D49" s="34"/>
      <c r="E49" s="34"/>
      <c r="F49" s="34"/>
      <c r="G49" s="34"/>
      <c r="H49" s="32"/>
      <c r="I49" s="70"/>
      <c r="K49" s="68"/>
      <c r="L49" s="69"/>
    </row>
    <row r="50" s="6" customFormat="1" ht="21.95" customHeight="1" spans="1:12">
      <c r="A50" s="31">
        <v>42</v>
      </c>
      <c r="B50" s="33"/>
      <c r="C50" s="34"/>
      <c r="D50" s="34"/>
      <c r="E50" s="34"/>
      <c r="F50" s="34"/>
      <c r="G50" s="34"/>
      <c r="H50" s="32"/>
      <c r="I50" s="70"/>
      <c r="K50" s="68"/>
      <c r="L50" s="69"/>
    </row>
    <row r="51" s="6" customFormat="1" ht="21.95" customHeight="1" spans="1:12">
      <c r="A51" s="31">
        <v>43</v>
      </c>
      <c r="B51" s="33"/>
      <c r="C51" s="34"/>
      <c r="D51" s="34"/>
      <c r="E51" s="34"/>
      <c r="F51" s="34"/>
      <c r="G51" s="34"/>
      <c r="H51" s="32"/>
      <c r="I51" s="70"/>
      <c r="K51" s="68"/>
      <c r="L51" s="69"/>
    </row>
    <row r="52" s="6" customFormat="1" ht="21.95" customHeight="1" spans="1:12">
      <c r="A52" s="31">
        <v>44</v>
      </c>
      <c r="B52" s="33"/>
      <c r="C52" s="34"/>
      <c r="D52" s="34"/>
      <c r="E52" s="34"/>
      <c r="F52" s="34"/>
      <c r="G52" s="34"/>
      <c r="H52" s="32"/>
      <c r="I52" s="70"/>
      <c r="K52" s="68"/>
      <c r="L52" s="69"/>
    </row>
    <row r="53" s="6" customFormat="1" ht="21.95" customHeight="1" spans="1:9">
      <c r="A53" s="35"/>
      <c r="B53" s="36">
        <f>AVERAGE(H9:H18)</f>
        <v>25.0081</v>
      </c>
      <c r="C53" s="37"/>
      <c r="D53" s="37"/>
      <c r="E53" s="37"/>
      <c r="F53" s="38"/>
      <c r="G53" s="39">
        <f>AVERAGE(I9:I18)</f>
        <v>0.0029</v>
      </c>
      <c r="H53" s="30"/>
      <c r="I53" s="72"/>
    </row>
    <row r="54" s="6" customFormat="1" ht="29.25" customHeight="1" spans="1:9">
      <c r="A54" s="40" t="s">
        <v>38</v>
      </c>
      <c r="B54" s="41"/>
      <c r="C54" s="42" t="s">
        <v>39</v>
      </c>
      <c r="D54" s="43">
        <v>0.577</v>
      </c>
      <c r="E54" s="42" t="s">
        <v>40</v>
      </c>
      <c r="F54" s="43">
        <v>2.114</v>
      </c>
      <c r="G54" s="42" t="s">
        <v>41</v>
      </c>
      <c r="H54" s="43">
        <v>0</v>
      </c>
      <c r="I54" s="73"/>
    </row>
    <row r="55" ht="37.5" customHeight="1" spans="1:9">
      <c r="A55" s="44"/>
      <c r="B55" s="45" t="s">
        <v>42</v>
      </c>
      <c r="C55" s="46"/>
      <c r="D55" s="6"/>
      <c r="E55" s="6"/>
      <c r="F55" s="6"/>
      <c r="G55" s="6"/>
      <c r="H55" s="6"/>
      <c r="I55" s="6"/>
    </row>
    <row r="56" ht="23.25" customHeight="1" spans="1:9">
      <c r="A56" s="47" t="s">
        <v>43</v>
      </c>
      <c r="B56" s="48" t="s">
        <v>44</v>
      </c>
      <c r="C56" s="49"/>
      <c r="D56" s="39">
        <f>SUM(B53)</f>
        <v>25.0081</v>
      </c>
      <c r="E56" s="50" t="s">
        <v>45</v>
      </c>
      <c r="F56" s="6"/>
      <c r="G56" s="6"/>
      <c r="H56" s="6" t="s">
        <v>46</v>
      </c>
      <c r="I56" s="6"/>
    </row>
    <row r="57" ht="36.75" customHeight="1" spans="1:9">
      <c r="A57" s="47" t="s">
        <v>47</v>
      </c>
      <c r="B57" s="48" t="s">
        <v>48</v>
      </c>
      <c r="C57" s="49"/>
      <c r="D57" s="51">
        <f>SUM(D56+D54*G53)</f>
        <v>25.0097733</v>
      </c>
      <c r="E57" s="50" t="s">
        <v>45</v>
      </c>
      <c r="F57" s="52"/>
      <c r="G57" s="52"/>
      <c r="H57" s="53"/>
      <c r="I57" s="53"/>
    </row>
    <row r="58" ht="27" customHeight="1" spans="1:9">
      <c r="A58" s="47" t="s">
        <v>49</v>
      </c>
      <c r="B58" s="48" t="s">
        <v>50</v>
      </c>
      <c r="D58" s="51">
        <f>SUM(B53-D54*G53)</f>
        <v>25.0064267</v>
      </c>
      <c r="E58" s="50" t="s">
        <v>45</v>
      </c>
      <c r="F58" s="54"/>
      <c r="G58" s="54"/>
      <c r="H58" s="54"/>
      <c r="I58" s="6"/>
    </row>
    <row r="59" ht="39.75" customHeight="1" spans="1:9">
      <c r="A59" s="55" t="s">
        <v>11</v>
      </c>
      <c r="B59" s="56" t="s">
        <v>42</v>
      </c>
      <c r="D59" s="57"/>
      <c r="E59" s="6"/>
      <c r="F59" s="6"/>
      <c r="G59" s="6"/>
      <c r="H59" s="6"/>
      <c r="I59" s="6"/>
    </row>
    <row r="60" ht="25.5" customHeight="1" spans="1:9">
      <c r="A60" s="58" t="s">
        <v>51</v>
      </c>
      <c r="B60" s="59" t="s">
        <v>52</v>
      </c>
      <c r="D60" s="60">
        <f>SUM(G53)</f>
        <v>0.0029</v>
      </c>
      <c r="E60" s="50" t="s">
        <v>45</v>
      </c>
      <c r="F60" s="6"/>
      <c r="G60" s="6"/>
      <c r="H60" s="6"/>
      <c r="I60" s="6"/>
    </row>
    <row r="61" ht="30.75" customHeight="1" spans="1:9">
      <c r="A61" s="47" t="s">
        <v>47</v>
      </c>
      <c r="B61" s="48" t="s">
        <v>48</v>
      </c>
      <c r="D61" s="60">
        <f>SUM(F54*G53)</f>
        <v>0.0061306</v>
      </c>
      <c r="E61" s="50" t="s">
        <v>45</v>
      </c>
      <c r="F61" s="39"/>
      <c r="G61" s="6"/>
      <c r="H61" s="53"/>
      <c r="I61" s="53"/>
    </row>
    <row r="62" ht="29.25" customHeight="1" spans="1:9">
      <c r="A62" s="47" t="s">
        <v>49</v>
      </c>
      <c r="B62" s="48" t="s">
        <v>50</v>
      </c>
      <c r="D62" s="61">
        <f>SUM(H54*G53)</f>
        <v>0</v>
      </c>
      <c r="E62" s="50" t="s">
        <v>45</v>
      </c>
      <c r="F62" s="6"/>
      <c r="G62" s="6"/>
      <c r="H62" s="53"/>
      <c r="I62" s="53"/>
    </row>
    <row r="63" ht="48" customHeight="1" spans="1:9">
      <c r="A63" s="62" t="s">
        <v>53</v>
      </c>
      <c r="B63" s="9"/>
      <c r="C63" s="9"/>
      <c r="D63" s="9"/>
      <c r="E63" s="9"/>
      <c r="F63" s="9"/>
      <c r="G63" s="9"/>
      <c r="H63" s="9"/>
      <c r="I63" s="9"/>
    </row>
    <row r="64" ht="46.5" customHeight="1" spans="1:9">
      <c r="A64" s="63" t="s">
        <v>54</v>
      </c>
      <c r="B64" s="64"/>
      <c r="C64" s="64"/>
      <c r="D64" s="64"/>
      <c r="E64" s="64"/>
      <c r="F64" s="64"/>
      <c r="G64" s="64"/>
      <c r="H64" s="64"/>
      <c r="I64" s="64"/>
    </row>
    <row r="65" ht="36" customHeight="1" spans="5:8">
      <c r="E65" s="1" t="s">
        <v>55</v>
      </c>
      <c r="F65" s="1" t="s">
        <v>56</v>
      </c>
      <c r="H65" s="1" t="s">
        <v>37</v>
      </c>
    </row>
    <row r="66" ht="23.25" spans="1:16">
      <c r="A66" s="11" t="s">
        <v>0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ht="20.25" spans="1:16">
      <c r="A67" s="2" t="s">
        <v>57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7.6" spans="1:16">
      <c r="A68" s="45" t="s">
        <v>58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</row>
    <row r="91" spans="5:9">
      <c r="E91" s="4" t="s">
        <v>59</v>
      </c>
      <c r="F91" s="4"/>
      <c r="G91" s="4"/>
      <c r="H91" s="4"/>
      <c r="I91" s="4"/>
    </row>
  </sheetData>
  <mergeCells count="21">
    <mergeCell ref="A1:I1"/>
    <mergeCell ref="A2:I2"/>
    <mergeCell ref="A3:F3"/>
    <mergeCell ref="A4:I4"/>
    <mergeCell ref="A5:I5"/>
    <mergeCell ref="C6:E6"/>
    <mergeCell ref="C7:G7"/>
    <mergeCell ref="A54:B54"/>
    <mergeCell ref="B55:C55"/>
    <mergeCell ref="H57:I57"/>
    <mergeCell ref="H61:I61"/>
    <mergeCell ref="H62:I62"/>
    <mergeCell ref="A63:I63"/>
    <mergeCell ref="A64:I64"/>
    <mergeCell ref="A66:P66"/>
    <mergeCell ref="A67:P67"/>
    <mergeCell ref="A68:P68"/>
    <mergeCell ref="E91:I91"/>
    <mergeCell ref="A7:A8"/>
    <mergeCell ref="H7:H8"/>
    <mergeCell ref="I7:I8"/>
  </mergeCells>
  <pageMargins left="0.904861111111111" right="0.747916666666667" top="0.984027777777778" bottom="0.708333333333333" header="0.511805555555556" footer="0.511805555555556"/>
  <pageSetup paperSize="9" orientation="portrait"/>
  <headerFooter alignWithMargins="0"/>
  <drawing r:id="rId2"/>
  <legacyDrawing r:id="rId3"/>
  <oleObjects>
    <mc:AlternateContent xmlns:mc="http://schemas.openxmlformats.org/markup-compatibility/2006">
      <mc:Choice Requires="x14">
        <oleObject shapeId="19457" progId="Equation.3" r:id="rId4">
          <objectPr defaultSize="0" r:id="rId5">
            <anchor moveWithCells="1" sizeWithCells="1">
              <from>
                <xdr:col>7</xdr:col>
                <xdr:colOff>457200</xdr:colOff>
                <xdr:row>6</xdr:row>
                <xdr:rowOff>137795</xdr:rowOff>
              </from>
              <to>
                <xdr:col>7</xdr:col>
                <xdr:colOff>685800</xdr:colOff>
                <xdr:row>7</xdr:row>
                <xdr:rowOff>147320</xdr:rowOff>
              </to>
            </anchor>
          </objectPr>
        </oleObject>
      </mc:Choice>
      <mc:Fallback>
        <oleObject shapeId="19457" progId="Equation.3" r:id="rId4"/>
      </mc:Fallback>
    </mc:AlternateContent>
    <mc:AlternateContent xmlns:mc="http://schemas.openxmlformats.org/markup-compatibility/2006">
      <mc:Choice Requires="x14">
        <oleObject shapeId="19458" progId="Equation.3" r:id="rId6">
          <objectPr defaultSize="0" r:id="rId7">
            <anchor moveWithCells="1">
              <from>
                <xdr:col>0</xdr:col>
                <xdr:colOff>457200</xdr:colOff>
                <xdr:row>52</xdr:row>
                <xdr:rowOff>0</xdr:rowOff>
              </from>
              <to>
                <xdr:col>0</xdr:col>
                <xdr:colOff>733425</xdr:colOff>
                <xdr:row>53</xdr:row>
                <xdr:rowOff>19050</xdr:rowOff>
              </to>
            </anchor>
          </objectPr>
        </oleObject>
      </mc:Choice>
      <mc:Fallback>
        <oleObject shapeId="19458" progId="Equation.3" r:id="rId6"/>
      </mc:Fallback>
    </mc:AlternateContent>
    <mc:AlternateContent xmlns:mc="http://schemas.openxmlformats.org/markup-compatibility/2006">
      <mc:Choice Requires="x14">
        <oleObject shapeId="19460" progId="Equation.3" r:id="rId8">
          <objectPr defaultSize="0" r:id="rId7">
            <anchor moveWithCells="1">
              <from>
                <xdr:col>2</xdr:col>
                <xdr:colOff>123825</xdr:colOff>
                <xdr:row>55</xdr:row>
                <xdr:rowOff>19050</xdr:rowOff>
              </from>
              <to>
                <xdr:col>2</xdr:col>
                <xdr:colOff>390525</xdr:colOff>
                <xdr:row>56</xdr:row>
                <xdr:rowOff>28575</xdr:rowOff>
              </to>
            </anchor>
          </objectPr>
        </oleObject>
      </mc:Choice>
      <mc:Fallback>
        <oleObject shapeId="19460" progId="Equation.3" r:id="rId8"/>
      </mc:Fallback>
    </mc:AlternateContent>
    <mc:AlternateContent xmlns:mc="http://schemas.openxmlformats.org/markup-compatibility/2006">
      <mc:Choice Requires="x14">
        <oleObject shapeId="19461" progId="Equation.3" r:id="rId9">
          <objectPr defaultSize="0" r:id="rId10">
            <anchor moveWithCells="1">
              <from>
                <xdr:col>2</xdr:col>
                <xdr:colOff>57150</xdr:colOff>
                <xdr:row>56</xdr:row>
                <xdr:rowOff>95250</xdr:rowOff>
              </from>
              <to>
                <xdr:col>3</xdr:col>
                <xdr:colOff>19050</xdr:colOff>
                <xdr:row>56</xdr:row>
                <xdr:rowOff>457200</xdr:rowOff>
              </to>
            </anchor>
          </objectPr>
        </oleObject>
      </mc:Choice>
      <mc:Fallback>
        <oleObject shapeId="19461" progId="Equation.3" r:id="rId9"/>
      </mc:Fallback>
    </mc:AlternateContent>
    <mc:AlternateContent xmlns:mc="http://schemas.openxmlformats.org/markup-compatibility/2006">
      <mc:Choice Requires="x14">
        <oleObject shapeId="19462" progId="Equation.3" r:id="rId11">
          <objectPr defaultSize="0" r:id="rId12">
            <anchor moveWithCells="1">
              <from>
                <xdr:col>2</xdr:col>
                <xdr:colOff>57150</xdr:colOff>
                <xdr:row>57</xdr:row>
                <xdr:rowOff>47625</xdr:rowOff>
              </from>
              <to>
                <xdr:col>3</xdr:col>
                <xdr:colOff>19050</xdr:colOff>
                <xdr:row>58</xdr:row>
                <xdr:rowOff>9525</xdr:rowOff>
              </to>
            </anchor>
          </objectPr>
        </oleObject>
      </mc:Choice>
      <mc:Fallback>
        <oleObject shapeId="19462" progId="Equation.3" r:id="rId11"/>
      </mc:Fallback>
    </mc:AlternateContent>
    <mc:AlternateContent xmlns:mc="http://schemas.openxmlformats.org/markup-compatibility/2006">
      <mc:Choice Requires="x14">
        <oleObject shapeId="19464" progId="Equation.3" r:id="rId13">
          <objectPr defaultSize="0" r:id="rId14">
            <anchor moveWithCells="1">
              <from>
                <xdr:col>2</xdr:col>
                <xdr:colOff>38100</xdr:colOff>
                <xdr:row>60</xdr:row>
                <xdr:rowOff>114300</xdr:rowOff>
              </from>
              <to>
                <xdr:col>2</xdr:col>
                <xdr:colOff>428625</xdr:colOff>
                <xdr:row>61</xdr:row>
                <xdr:rowOff>0</xdr:rowOff>
              </to>
            </anchor>
          </objectPr>
        </oleObject>
      </mc:Choice>
      <mc:Fallback>
        <oleObject shapeId="19464" progId="Equation.3" r:id="rId13"/>
      </mc:Fallback>
    </mc:AlternateContent>
    <mc:AlternateContent xmlns:mc="http://schemas.openxmlformats.org/markup-compatibility/2006">
      <mc:Choice Requires="x14">
        <oleObject shapeId="19465" progId="Equation.3" r:id="rId15">
          <objectPr defaultSize="0" r:id="rId16">
            <anchor moveWithCells="1" sizeWithCells="1">
              <from>
                <xdr:col>0</xdr:col>
                <xdr:colOff>533400</xdr:colOff>
                <xdr:row>54</xdr:row>
                <xdr:rowOff>95250</xdr:rowOff>
              </from>
              <to>
                <xdr:col>0</xdr:col>
                <xdr:colOff>685800</xdr:colOff>
                <xdr:row>54</xdr:row>
                <xdr:rowOff>438150</xdr:rowOff>
              </to>
            </anchor>
          </objectPr>
        </oleObject>
      </mc:Choice>
      <mc:Fallback>
        <oleObject shapeId="19465" progId="Equation.3" r:id="rId15"/>
      </mc:Fallback>
    </mc:AlternateContent>
    <mc:AlternateContent xmlns:mc="http://schemas.openxmlformats.org/markup-compatibility/2006">
      <mc:Choice Requires="x14">
        <oleObject shapeId="19466" progId="Equation.3" r:id="rId17">
          <objectPr defaultSize="0" r:id="rId18">
            <anchor moveWithCells="1">
              <from>
                <xdr:col>2</xdr:col>
                <xdr:colOff>47625</xdr:colOff>
                <xdr:row>61</xdr:row>
                <xdr:rowOff>57150</xdr:rowOff>
              </from>
              <to>
                <xdr:col>2</xdr:col>
                <xdr:colOff>552450</xdr:colOff>
                <xdr:row>61</xdr:row>
                <xdr:rowOff>361950</xdr:rowOff>
              </to>
            </anchor>
          </objectPr>
        </oleObject>
      </mc:Choice>
      <mc:Fallback>
        <oleObject shapeId="19466" progId="Equation.3" r:id="rId1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"/>
  <sheetViews>
    <sheetView zoomScale="70" zoomScaleNormal="70" topLeftCell="A13" workbookViewId="0">
      <selection activeCell="E17" sqref="E17:I17"/>
    </sheetView>
  </sheetViews>
  <sheetFormatPr defaultColWidth="9" defaultRowHeight="15.75"/>
  <cols>
    <col min="12" max="12" width="6.25" customWidth="1"/>
    <col min="13" max="13" width="4.375" customWidth="1"/>
    <col min="14" max="14" width="11.5" customWidth="1"/>
  </cols>
  <sheetData>
    <row r="1" ht="27.75" customHeight="1" spans="1:13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1.75" customHeight="1" spans="1:13">
      <c r="A3" s="3"/>
      <c r="B3" s="3"/>
      <c r="C3" s="3"/>
      <c r="D3" s="3"/>
      <c r="E3" s="4" t="s">
        <v>58</v>
      </c>
      <c r="F3" s="4"/>
      <c r="G3" s="4"/>
      <c r="H3" s="4"/>
      <c r="I3" s="3"/>
      <c r="J3" s="3"/>
      <c r="K3" s="3"/>
      <c r="L3" s="3"/>
      <c r="M3" s="3"/>
    </row>
    <row r="5" spans="13:13">
      <c r="M5" s="6"/>
    </row>
    <row r="6" spans="13:14">
      <c r="M6" s="6" t="s">
        <v>48</v>
      </c>
      <c r="N6" s="7">
        <f>'1A'!D57</f>
        <v>25.0097733</v>
      </c>
    </row>
    <row r="8" spans="13:13">
      <c r="M8" s="1"/>
    </row>
    <row r="9" spans="13:14">
      <c r="M9" s="8" t="s">
        <v>52</v>
      </c>
      <c r="N9" s="7">
        <f>'1A'!D56</f>
        <v>25.0081</v>
      </c>
    </row>
    <row r="13" spans="13:14">
      <c r="M13" s="6" t="s">
        <v>50</v>
      </c>
      <c r="N13">
        <f>'1A'!D58</f>
        <v>25.0064267</v>
      </c>
    </row>
    <row r="15" spans="13:13">
      <c r="M15" s="6"/>
    </row>
    <row r="17" ht="20.25" customHeight="1" spans="5:13">
      <c r="E17" s="4" t="s">
        <v>59</v>
      </c>
      <c r="F17" s="5"/>
      <c r="G17" s="5"/>
      <c r="H17" s="5"/>
      <c r="I17" s="5"/>
      <c r="M17" s="1"/>
    </row>
    <row r="18" ht="22.5" customHeight="1" spans="13:13">
      <c r="M18" s="1"/>
    </row>
    <row r="19" spans="13:14">
      <c r="M19" s="6" t="s">
        <v>62</v>
      </c>
      <c r="N19">
        <f>'1A'!D61</f>
        <v>0.0061306</v>
      </c>
    </row>
    <row r="23" spans="13:13">
      <c r="M23" s="9" t="s">
        <v>63</v>
      </c>
    </row>
    <row r="26" spans="13:13">
      <c r="M26" s="1" t="s">
        <v>64</v>
      </c>
    </row>
  </sheetData>
  <mergeCells count="4">
    <mergeCell ref="A1:M1"/>
    <mergeCell ref="A2:M2"/>
    <mergeCell ref="E3:H3"/>
    <mergeCell ref="E17:I17"/>
  </mergeCells>
  <pageMargins left="0.984027777777778" right="0.472222222222222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win8</cp:lastModifiedBy>
  <dcterms:created xsi:type="dcterms:W3CDTF">1996-12-17T01:32:00Z</dcterms:created>
  <cp:lastPrinted>2018-04-29T09:53:00Z</cp:lastPrinted>
  <dcterms:modified xsi:type="dcterms:W3CDTF">2022-10-27T01:54:11Z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