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uh\Desktop\天工 D审核资料\"/>
    </mc:Choice>
  </mc:AlternateContent>
  <xr:revisionPtr revIDLastSave="0" documentId="13_ncr:1_{BF587D30-C331-4531-9D32-AC558C74AB27}" xr6:coauthVersionLast="47" xr6:coauthVersionMax="47" xr10:uidLastSave="{00000000-0000-0000-0000-000000000000}"/>
  <bookViews>
    <workbookView xWindow="0" yWindow="0" windowWidth="19200" windowHeight="10200" xr2:uid="{00000000-000D-0000-FFFF-FFFF00000000}"/>
  </bookViews>
  <sheets>
    <sheet name="天工 " sheetId="9" r:id="rId1"/>
    <sheet name="Sheet1" sheetId="10" r:id="rId2"/>
  </sheets>
  <definedNames>
    <definedName name="_GoA1">_GoA1</definedName>
    <definedName name="Capture.Capture">Capture.Capture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" i="9" l="1"/>
  <c r="J13" i="9"/>
  <c r="I13" i="9"/>
  <c r="H13" i="9"/>
  <c r="G13" i="9"/>
  <c r="F13" i="9"/>
  <c r="E13" i="9"/>
  <c r="D13" i="9"/>
  <c r="C13" i="9"/>
  <c r="C16" i="9" s="1"/>
  <c r="J12" i="9"/>
  <c r="I12" i="9"/>
  <c r="H12" i="9"/>
  <c r="G12" i="9"/>
  <c r="F12" i="9"/>
  <c r="E12" i="9"/>
  <c r="D12" i="9"/>
  <c r="C12" i="9"/>
  <c r="G18" i="9" l="1"/>
  <c r="C25" i="9" s="1"/>
  <c r="G17" i="9"/>
  <c r="C24" i="9" s="1"/>
  <c r="C23" i="9"/>
  <c r="G16" i="9"/>
  <c r="C22" i="9" s="1"/>
  <c r="C20" i="9"/>
  <c r="G15" i="9"/>
  <c r="C21" i="9" s="1"/>
  <c r="N21" i="9" l="1"/>
  <c r="F21" i="9"/>
  <c r="M21" i="9"/>
  <c r="E21" i="9"/>
  <c r="L21" i="9"/>
  <c r="D21" i="9"/>
  <c r="K21" i="9"/>
  <c r="J21" i="9"/>
  <c r="I21" i="9"/>
  <c r="H21" i="9"/>
  <c r="G21" i="9"/>
  <c r="J20" i="9"/>
  <c r="I20" i="9"/>
  <c r="H20" i="9"/>
  <c r="G20" i="9"/>
  <c r="N20" i="9"/>
  <c r="F20" i="9"/>
  <c r="M20" i="9"/>
  <c r="E20" i="9"/>
  <c r="L20" i="9"/>
  <c r="D20" i="9"/>
  <c r="K20" i="9"/>
  <c r="J24" i="9"/>
  <c r="I24" i="9"/>
  <c r="H24" i="9"/>
  <c r="G24" i="9"/>
  <c r="N24" i="9"/>
  <c r="F24" i="9"/>
  <c r="M24" i="9"/>
  <c r="E24" i="9"/>
  <c r="L24" i="9"/>
  <c r="D24" i="9"/>
  <c r="K24" i="9"/>
  <c r="J22" i="9"/>
  <c r="I22" i="9"/>
  <c r="H22" i="9"/>
  <c r="G22" i="9"/>
  <c r="N22" i="9"/>
  <c r="F22" i="9"/>
  <c r="M22" i="9"/>
  <c r="E22" i="9"/>
  <c r="L22" i="9"/>
  <c r="D22" i="9"/>
  <c r="K22" i="9"/>
  <c r="N23" i="9"/>
  <c r="F23" i="9"/>
  <c r="M23" i="9"/>
  <c r="E23" i="9"/>
  <c r="L23" i="9"/>
  <c r="D23" i="9"/>
  <c r="K23" i="9"/>
  <c r="J23" i="9"/>
  <c r="I23" i="9"/>
  <c r="H23" i="9"/>
  <c r="G23" i="9"/>
  <c r="N25" i="9"/>
  <c r="F25" i="9"/>
  <c r="M25" i="9"/>
  <c r="E25" i="9"/>
  <c r="L25" i="9"/>
  <c r="D25" i="9"/>
  <c r="K25" i="9"/>
  <c r="J25" i="9"/>
  <c r="I25" i="9"/>
  <c r="H25" i="9"/>
  <c r="G25" i="9"/>
</calcChain>
</file>

<file path=xl/sharedStrings.xml><?xml version="1.0" encoding="utf-8"?>
<sst xmlns="http://schemas.openxmlformats.org/spreadsheetml/2006/main" count="51" uniqueCount="38">
  <si>
    <t>测量过程监视统计表及监视控制图（H13热作磨具钢C含量检测测量过程）</t>
  </si>
  <si>
    <t>仪器名称：</t>
  </si>
  <si>
    <t>直读光谱仪</t>
  </si>
  <si>
    <t xml:space="preserve">基准件名称: </t>
  </si>
  <si>
    <t>标准物质</t>
  </si>
  <si>
    <t xml:space="preserve"> </t>
  </si>
  <si>
    <t>量具规格：</t>
  </si>
  <si>
    <t>ARL3460</t>
  </si>
  <si>
    <t>测量参数:</t>
  </si>
  <si>
    <r>
      <rPr>
        <sz val="10"/>
        <rFont val="宋体"/>
        <charset val="134"/>
      </rPr>
      <t>日</t>
    </r>
    <r>
      <rPr>
        <sz val="10"/>
        <rFont val="Times New Roman"/>
        <family val="1"/>
      </rPr>
      <t xml:space="preserve">    </t>
    </r>
    <r>
      <rPr>
        <sz val="10"/>
        <rFont val="宋体"/>
        <charset val="134"/>
      </rPr>
      <t>期：</t>
    </r>
  </si>
  <si>
    <r>
      <rPr>
        <sz val="10"/>
        <rFont val="宋体"/>
        <charset val="134"/>
      </rPr>
      <t>时</t>
    </r>
    <r>
      <rPr>
        <sz val="10"/>
        <rFont val="Times New Roman"/>
        <family val="1"/>
      </rPr>
      <t xml:space="preserve">    </t>
    </r>
    <r>
      <rPr>
        <sz val="10"/>
        <rFont val="宋体"/>
        <charset val="134"/>
      </rPr>
      <t>间：</t>
    </r>
  </si>
  <si>
    <t>检测员：</t>
  </si>
  <si>
    <t>王涛</t>
  </si>
  <si>
    <r>
      <rPr>
        <sz val="10"/>
        <rFont val="宋体"/>
        <charset val="134"/>
      </rPr>
      <t>测</t>
    </r>
    <r>
      <rPr>
        <sz val="10"/>
        <rFont val="Times New Roman"/>
        <family val="1"/>
      </rPr>
      <t xml:space="preserve">         </t>
    </r>
    <r>
      <rPr>
        <sz val="10"/>
        <rFont val="宋体"/>
        <charset val="134"/>
      </rPr>
      <t>量</t>
    </r>
    <r>
      <rPr>
        <sz val="10"/>
        <rFont val="Times New Roman"/>
        <family val="1"/>
      </rPr>
      <t xml:space="preserve">        </t>
    </r>
    <r>
      <rPr>
        <sz val="10"/>
        <rFont val="宋体"/>
        <charset val="134"/>
      </rPr>
      <t>值</t>
    </r>
  </si>
  <si>
    <r>
      <rPr>
        <sz val="9"/>
        <rFont val="宋体"/>
        <charset val="134"/>
      </rPr>
      <t>平均值</t>
    </r>
    <r>
      <rPr>
        <sz val="9"/>
        <rFont val="Times New Roman"/>
        <family val="1"/>
      </rPr>
      <t>(X)</t>
    </r>
  </si>
  <si>
    <r>
      <rPr>
        <sz val="9"/>
        <rFont val="宋体"/>
        <charset val="134"/>
      </rPr>
      <t>（</t>
    </r>
    <r>
      <rPr>
        <sz val="9"/>
        <rFont val="Times New Roman"/>
        <family val="1"/>
      </rPr>
      <t>R)</t>
    </r>
  </si>
  <si>
    <t>X</t>
  </si>
  <si>
    <r>
      <rPr>
        <sz val="9"/>
        <rFont val="Times New Roman"/>
        <family val="1"/>
      </rPr>
      <t>UCLx=X+A</t>
    </r>
    <r>
      <rPr>
        <vertAlign val="subscript"/>
        <sz val="9"/>
        <rFont val="Times New Roman"/>
        <family val="1"/>
      </rPr>
      <t>2</t>
    </r>
    <r>
      <rPr>
        <sz val="9"/>
        <rFont val="Times New Roman"/>
        <family val="1"/>
      </rPr>
      <t>R</t>
    </r>
  </si>
  <si>
    <t>E2</t>
  </si>
  <si>
    <r>
      <rPr>
        <sz val="9"/>
        <rFont val="宋体"/>
        <charset val="134"/>
      </rPr>
      <t xml:space="preserve">注：
</t>
    </r>
    <r>
      <rPr>
        <sz val="9"/>
        <rFont val="Times New Roman"/>
        <family val="1"/>
      </rPr>
      <t>1</t>
    </r>
    <r>
      <rPr>
        <sz val="9"/>
        <rFont val="宋体"/>
        <charset val="134"/>
      </rPr>
      <t xml:space="preserve">）每次测量数据不少于三个。
</t>
    </r>
    <r>
      <rPr>
        <sz val="9"/>
        <rFont val="Times New Roman"/>
        <family val="1"/>
      </rPr>
      <t>2</t>
    </r>
    <r>
      <rPr>
        <sz val="9"/>
        <rFont val="宋体"/>
        <charset val="134"/>
      </rPr>
      <t>）每组测量数据数量应统一。</t>
    </r>
  </si>
  <si>
    <t>R</t>
  </si>
  <si>
    <r>
      <rPr>
        <sz val="9"/>
        <rFont val="Times New Roman"/>
        <family val="1"/>
      </rPr>
      <t>LCLx=X-A</t>
    </r>
    <r>
      <rPr>
        <vertAlign val="subscript"/>
        <sz val="9"/>
        <rFont val="Times New Roman"/>
        <family val="1"/>
      </rPr>
      <t>2</t>
    </r>
    <r>
      <rPr>
        <sz val="9"/>
        <rFont val="Times New Roman"/>
        <family val="1"/>
      </rPr>
      <t>R</t>
    </r>
  </si>
  <si>
    <t>D3</t>
  </si>
  <si>
    <t>UCLr=D4R</t>
  </si>
  <si>
    <t>D4</t>
  </si>
  <si>
    <t>LCLr=D3R</t>
  </si>
  <si>
    <r>
      <rPr>
        <sz val="9"/>
        <color indexed="10"/>
        <rFont val="Times New Roman"/>
        <family val="1"/>
      </rPr>
      <t>X</t>
    </r>
    <r>
      <rPr>
        <sz val="9"/>
        <color indexed="10"/>
        <rFont val="宋体"/>
        <charset val="134"/>
      </rPr>
      <t>均值</t>
    </r>
  </si>
  <si>
    <t>UCLx</t>
  </si>
  <si>
    <t>LCLx</t>
  </si>
  <si>
    <r>
      <rPr>
        <sz val="9"/>
        <color indexed="10"/>
        <rFont val="Times New Roman"/>
        <family val="1"/>
      </rPr>
      <t>R</t>
    </r>
    <r>
      <rPr>
        <sz val="9"/>
        <color indexed="10"/>
        <rFont val="宋体"/>
        <charset val="134"/>
      </rPr>
      <t>均值</t>
    </r>
  </si>
  <si>
    <t>UCLr</t>
  </si>
  <si>
    <t>LCLr</t>
  </si>
  <si>
    <t>由以上数据总得控制图</t>
  </si>
  <si>
    <r>
      <rPr>
        <sz val="10"/>
        <rFont val="宋体"/>
        <charset val="134"/>
      </rPr>
      <t>判</t>
    </r>
    <r>
      <rPr>
        <sz val="10"/>
        <rFont val="Times New Roman"/>
        <family val="1"/>
      </rPr>
      <t xml:space="preserve">      </t>
    </r>
  </si>
  <si>
    <r>
      <rPr>
        <sz val="10"/>
        <rFont val="宋体"/>
        <charset val="134"/>
      </rPr>
      <t>若所有</t>
    </r>
    <r>
      <rPr>
        <sz val="10"/>
        <rFont val="Times New Roman"/>
        <family val="1"/>
      </rPr>
      <t>X</t>
    </r>
    <r>
      <rPr>
        <sz val="10"/>
        <rFont val="宋体"/>
        <charset val="134"/>
      </rPr>
      <t>值及</t>
    </r>
    <r>
      <rPr>
        <sz val="10"/>
        <rFont val="Times New Roman"/>
        <family val="1"/>
      </rPr>
      <t>R</t>
    </r>
    <r>
      <rPr>
        <sz val="10"/>
        <rFont val="宋体"/>
        <charset val="134"/>
      </rPr>
      <t>值均在管制上下限内则可接受</t>
    </r>
  </si>
  <si>
    <t>定</t>
  </si>
  <si>
    <r>
      <rPr>
        <sz val="10"/>
        <rFont val="宋体"/>
        <charset val="134"/>
      </rPr>
      <t>若有任何一个</t>
    </r>
    <r>
      <rPr>
        <sz val="10"/>
        <rFont val="Times New Roman"/>
        <family val="1"/>
      </rPr>
      <t>X</t>
    </r>
    <r>
      <rPr>
        <sz val="10"/>
        <rFont val="宋体"/>
        <charset val="134"/>
      </rPr>
      <t>值及</t>
    </r>
    <r>
      <rPr>
        <sz val="10"/>
        <rFont val="Times New Roman"/>
        <family val="1"/>
      </rPr>
      <t>R</t>
    </r>
    <r>
      <rPr>
        <sz val="10"/>
        <rFont val="宋体"/>
        <charset val="134"/>
      </rPr>
      <t>值在管制上下限外则不可接受</t>
    </r>
    <r>
      <rPr>
        <sz val="10"/>
        <rFont val="Times New Roman"/>
        <family val="1"/>
      </rPr>
      <t xml:space="preserve">                                       </t>
    </r>
  </si>
  <si>
    <t>判定者：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</si>
</sst>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8" formatCode="0.000"/>
    <numFmt numFmtId="179" formatCode="0.0000"/>
    <numFmt numFmtId="180" formatCode="0.000_);[Red]\(0.000\)"/>
    <numFmt numFmtId="181" formatCode="0.00000_);[Red]\(0.00000\)"/>
    <numFmt numFmtId="182" formatCode="m/d"/>
    <numFmt numFmtId="183" formatCode="0.00000;[Red]0.00000"/>
    <numFmt numFmtId="184" formatCode="0.000;[Red]0.000"/>
  </numFmts>
  <fonts count="15" x14ac:knownFonts="1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1"/>
      <name val="Times New Roman"/>
      <family val="1"/>
    </font>
    <font>
      <sz val="11"/>
      <name val="宋体"/>
      <charset val="134"/>
    </font>
    <font>
      <sz val="10"/>
      <name val="Times New Roman"/>
      <family val="1"/>
    </font>
    <font>
      <sz val="9"/>
      <name val="宋体"/>
      <charset val="134"/>
    </font>
    <font>
      <sz val="9"/>
      <name val="Times New Roman"/>
      <family val="1"/>
    </font>
    <font>
      <sz val="9"/>
      <color indexed="10"/>
      <name val="宋体"/>
      <charset val="134"/>
    </font>
    <font>
      <sz val="9"/>
      <color indexed="17"/>
      <name val="Times New Roman"/>
      <family val="1"/>
    </font>
    <font>
      <sz val="9"/>
      <color indexed="10"/>
      <name val="Times New Roman"/>
      <family val="1"/>
    </font>
    <font>
      <sz val="9"/>
      <color indexed="48"/>
      <name val="Times New Roman"/>
      <family val="1"/>
    </font>
    <font>
      <sz val="10"/>
      <color rgb="FFFF0000"/>
      <name val="宋体"/>
      <charset val="134"/>
    </font>
    <font>
      <sz val="10"/>
      <name val="Arial"/>
      <family val="2"/>
    </font>
    <font>
      <vertAlign val="subscript"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4" fontId="3" fillId="2" borderId="7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20" fontId="4" fillId="2" borderId="7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78" fontId="3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8" fontId="3" fillId="0" borderId="7" xfId="0" applyNumberFormat="1" applyFont="1" applyBorder="1" applyAlignment="1">
      <alignment horizontal="center" vertical="center"/>
    </xf>
    <xf numFmtId="179" fontId="3" fillId="0" borderId="7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80" fontId="7" fillId="0" borderId="10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80" fontId="3" fillId="0" borderId="7" xfId="0" applyNumberFormat="1" applyFont="1" applyBorder="1" applyAlignment="1">
      <alignment horizontal="center" vertical="center"/>
    </xf>
    <xf numFmtId="180" fontId="7" fillId="0" borderId="7" xfId="0" applyNumberFormat="1" applyFont="1" applyBorder="1" applyAlignment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80" fontId="9" fillId="0" borderId="0" xfId="0" applyNumberFormat="1" applyFont="1" applyAlignment="1">
      <alignment horizontal="center" vertical="center"/>
    </xf>
    <xf numFmtId="181" fontId="9" fillId="0" borderId="0" xfId="0" applyNumberFormat="1" applyFont="1" applyAlignment="1">
      <alignment horizontal="center" vertical="center"/>
    </xf>
    <xf numFmtId="181" fontId="11" fillId="0" borderId="0" xfId="0" applyNumberFormat="1" applyFont="1" applyAlignment="1">
      <alignment horizontal="center" vertical="center"/>
    </xf>
    <xf numFmtId="181" fontId="10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/>
    <xf numFmtId="0" fontId="0" fillId="0" borderId="13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82" fontId="0" fillId="0" borderId="0" xfId="0" applyNumberFormat="1" applyAlignment="1">
      <alignment horizontal="center" vertical="center"/>
    </xf>
    <xf numFmtId="14" fontId="3" fillId="2" borderId="17" xfId="0" applyNumberFormat="1" applyFont="1" applyFill="1" applyBorder="1" applyAlignment="1">
      <alignment horizontal="center" vertical="center"/>
    </xf>
    <xf numFmtId="20" fontId="4" fillId="2" borderId="17" xfId="0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178" fontId="3" fillId="0" borderId="17" xfId="0" applyNumberFormat="1" applyFont="1" applyBorder="1" applyAlignment="1">
      <alignment horizontal="center"/>
    </xf>
    <xf numFmtId="183" fontId="7" fillId="0" borderId="0" xfId="0" applyNumberFormat="1" applyFont="1" applyAlignment="1">
      <alignment horizontal="center" vertical="center"/>
    </xf>
    <xf numFmtId="183" fontId="5" fillId="0" borderId="0" xfId="0" applyNumberFormat="1" applyFont="1" applyAlignment="1">
      <alignment horizontal="center" vertical="center"/>
    </xf>
    <xf numFmtId="178" fontId="3" fillId="0" borderId="17" xfId="0" applyNumberFormat="1" applyFont="1" applyBorder="1" applyAlignment="1">
      <alignment horizontal="center" vertical="center"/>
    </xf>
    <xf numFmtId="179" fontId="3" fillId="0" borderId="17" xfId="0" applyNumberFormat="1" applyFont="1" applyBorder="1" applyAlignment="1">
      <alignment horizontal="center" vertical="center"/>
    </xf>
    <xf numFmtId="180" fontId="7" fillId="0" borderId="18" xfId="0" applyNumberFormat="1" applyFont="1" applyBorder="1" applyAlignment="1">
      <alignment horizontal="center" vertical="center"/>
    </xf>
    <xf numFmtId="180" fontId="9" fillId="0" borderId="16" xfId="0" applyNumberFormat="1" applyFont="1" applyBorder="1" applyAlignment="1">
      <alignment horizontal="center" vertical="center"/>
    </xf>
    <xf numFmtId="181" fontId="11" fillId="0" borderId="16" xfId="0" applyNumberFormat="1" applyFont="1" applyBorder="1" applyAlignment="1">
      <alignment horizontal="center" vertical="center"/>
    </xf>
    <xf numFmtId="180" fontId="11" fillId="0" borderId="0" xfId="0" applyNumberFormat="1" applyFont="1" applyAlignment="1">
      <alignment horizontal="center" vertical="center"/>
    </xf>
    <xf numFmtId="181" fontId="10" fillId="0" borderId="16" xfId="0" applyNumberFormat="1" applyFont="1" applyBorder="1" applyAlignment="1">
      <alignment horizontal="center" vertical="center"/>
    </xf>
    <xf numFmtId="184" fontId="10" fillId="0" borderId="0" xfId="0" applyNumberFormat="1" applyFont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181" fontId="0" fillId="0" borderId="0" xfId="0" applyNumberFormat="1" applyAlignment="1">
      <alignment horizontal="center" vertical="center"/>
    </xf>
    <xf numFmtId="0" fontId="1" fillId="2" borderId="0" xfId="0" applyFont="1" applyFill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14" fontId="2" fillId="2" borderId="2" xfId="0" applyNumberFormat="1" applyFont="1" applyFill="1" applyBorder="1" applyAlignment="1">
      <alignment horizontal="left" vertical="center"/>
    </xf>
    <xf numFmtId="14" fontId="13" fillId="2" borderId="15" xfId="0" applyNumberFormat="1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9" xfId="0" applyFont="1" applyBorder="1" applyAlignment="1">
      <alignment horizontal="left"/>
    </xf>
  </cellXfs>
  <cellStyles count="1">
    <cellStyle name="常规" xfId="0" builtinId="0"/>
  </cellStyles>
  <dxfs count="3">
    <dxf>
      <font>
        <b/>
        <i val="0"/>
        <color indexed="10"/>
      </font>
      <fill>
        <patternFill patternType="solid">
          <bgColor indexed="22"/>
        </patternFill>
      </fill>
    </dxf>
    <dxf>
      <font>
        <b/>
        <i val="0"/>
        <color indexed="10"/>
      </font>
      <fill>
        <patternFill patternType="solid">
          <bgColor indexed="44"/>
        </patternFill>
      </fill>
    </dxf>
    <dxf>
      <font>
        <b/>
        <i val="0"/>
        <color indexed="10"/>
      </font>
      <fill>
        <patternFill patternType="solid">
          <bgColor indexed="4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1000"/>
              <a:t>均值控制图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9280079809028599E-2"/>
          <c:y val="4.8876244353143999E-2"/>
          <c:w val="0.93744691868267604"/>
          <c:h val="0.79568467577081403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'天工 '!$C$12:$N$12</c:f>
              <c:numCache>
                <c:formatCode>0.000</c:formatCode>
                <c:ptCount val="12"/>
                <c:pt idx="0">
                  <c:v>0.36819999999999997</c:v>
                </c:pt>
                <c:pt idx="1">
                  <c:v>0.36979999999999996</c:v>
                </c:pt>
                <c:pt idx="2">
                  <c:v>0.36960000000000004</c:v>
                </c:pt>
                <c:pt idx="3">
                  <c:v>0.36839999999999995</c:v>
                </c:pt>
                <c:pt idx="4">
                  <c:v>0.36940000000000001</c:v>
                </c:pt>
                <c:pt idx="5">
                  <c:v>0.37040000000000006</c:v>
                </c:pt>
                <c:pt idx="6">
                  <c:v>0.36859999999999998</c:v>
                </c:pt>
                <c:pt idx="7">
                  <c:v>0.36880000000000002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30-49E0-BCFD-8FCAC28E2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092160"/>
        <c:axId val="56093696"/>
      </c:lineChart>
      <c:catAx>
        <c:axId val="5609216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6093696"/>
        <c:crosses val="autoZero"/>
        <c:auto val="1"/>
        <c:lblAlgn val="ctr"/>
        <c:lblOffset val="100"/>
        <c:noMultiLvlLbl val="0"/>
      </c:catAx>
      <c:valAx>
        <c:axId val="56093696"/>
        <c:scaling>
          <c:orientation val="minMax"/>
          <c:max val="0.373"/>
          <c:min val="0.36499999999999999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6092160"/>
        <c:crosses val="autoZero"/>
        <c:crossBetween val="between"/>
        <c:majorUnit val="1E-3"/>
      </c:valAx>
    </c:plotArea>
    <c:plotVisOnly val="1"/>
    <c:dispBlanksAs val="gap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1000"/>
              <a:t>极差控制图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2766222825132998E-2"/>
          <c:y val="0.22034568849625499"/>
          <c:w val="0.933936711105392"/>
          <c:h val="0.616632737980923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'天工 '!$C$13:$N$13</c:f>
              <c:numCache>
                <c:formatCode>0.0000</c:formatCode>
                <c:ptCount val="12"/>
                <c:pt idx="0">
                  <c:v>2.0000000000000018E-3</c:v>
                </c:pt>
                <c:pt idx="1">
                  <c:v>2.0000000000000018E-3</c:v>
                </c:pt>
                <c:pt idx="2">
                  <c:v>1.0000000000000009E-3</c:v>
                </c:pt>
                <c:pt idx="3">
                  <c:v>1.0000000000000009E-3</c:v>
                </c:pt>
                <c:pt idx="4">
                  <c:v>1.0000000000000009E-3</c:v>
                </c:pt>
                <c:pt idx="5">
                  <c:v>1.0000000000000009E-3</c:v>
                </c:pt>
                <c:pt idx="6">
                  <c:v>1.0000000000000009E-3</c:v>
                </c:pt>
                <c:pt idx="7">
                  <c:v>2.0000000000000018E-3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66-4C50-BE1F-1961358F6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724096"/>
        <c:axId val="56746368"/>
      </c:lineChart>
      <c:catAx>
        <c:axId val="5672409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6746368"/>
        <c:crosses val="autoZero"/>
        <c:auto val="1"/>
        <c:lblAlgn val="ctr"/>
        <c:lblOffset val="100"/>
        <c:noMultiLvlLbl val="0"/>
      </c:catAx>
      <c:valAx>
        <c:axId val="56746368"/>
        <c:scaling>
          <c:orientation val="minMax"/>
          <c:max val="4.0000000000000001E-3"/>
          <c:min val="0"/>
        </c:scaling>
        <c:delete val="0"/>
        <c:axPos val="l"/>
        <c:majorGridlines/>
        <c:numFmt formatCode="0.0000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6724096"/>
        <c:crosses val="autoZero"/>
        <c:crossBetween val="between"/>
        <c:majorUnit val="1E-3"/>
      </c:valAx>
    </c:plotArea>
    <c:plotVisOnly val="1"/>
    <c:dispBlanksAs val="gap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12</xdr:row>
      <xdr:rowOff>38100</xdr:rowOff>
    </xdr:from>
    <xdr:to>
      <xdr:col>1</xdr:col>
      <xdr:colOff>200025</xdr:colOff>
      <xdr:row>12</xdr:row>
      <xdr:rowOff>38100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>
        <a:xfrm>
          <a:off x="457200" y="225044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7</xdr:col>
      <xdr:colOff>19050</xdr:colOff>
      <xdr:row>46</xdr:row>
      <xdr:rowOff>57150</xdr:rowOff>
    </xdr:from>
    <xdr:to>
      <xdr:col>7</xdr:col>
      <xdr:colOff>152400</xdr:colOff>
      <xdr:row>46</xdr:row>
      <xdr:rowOff>180975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>
        <a:xfrm>
          <a:off x="5057775" y="7593965"/>
          <a:ext cx="133350" cy="123825"/>
        </a:xfrm>
        <a:prstGeom prst="rect">
          <a:avLst/>
        </a:prstGeom>
        <a:solidFill>
          <a:srgbClr val="00FF00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</xdr:col>
      <xdr:colOff>133350</xdr:colOff>
      <xdr:row>15</xdr:row>
      <xdr:rowOff>38100</xdr:rowOff>
    </xdr:from>
    <xdr:to>
      <xdr:col>1</xdr:col>
      <xdr:colOff>209550</xdr:colOff>
      <xdr:row>15</xdr:row>
      <xdr:rowOff>38100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>
        <a:xfrm>
          <a:off x="457200" y="2831465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133350</xdr:colOff>
      <xdr:row>16</xdr:row>
      <xdr:rowOff>38100</xdr:rowOff>
    </xdr:from>
    <xdr:to>
      <xdr:col>1</xdr:col>
      <xdr:colOff>209550</xdr:colOff>
      <xdr:row>16</xdr:row>
      <xdr:rowOff>38100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>
        <a:xfrm>
          <a:off x="457200" y="303149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133350</xdr:colOff>
      <xdr:row>15</xdr:row>
      <xdr:rowOff>19050</xdr:rowOff>
    </xdr:from>
    <xdr:to>
      <xdr:col>1</xdr:col>
      <xdr:colOff>209550</xdr:colOff>
      <xdr:row>15</xdr:row>
      <xdr:rowOff>19050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>
        <a:xfrm>
          <a:off x="457200" y="2812415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28575</xdr:colOff>
      <xdr:row>16</xdr:row>
      <xdr:rowOff>38100</xdr:rowOff>
    </xdr:from>
    <xdr:to>
      <xdr:col>5</xdr:col>
      <xdr:colOff>95250</xdr:colOff>
      <xdr:row>16</xdr:row>
      <xdr:rowOff>38100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>
        <a:xfrm>
          <a:off x="3276600" y="303149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257175</xdr:colOff>
      <xdr:row>16</xdr:row>
      <xdr:rowOff>38100</xdr:rowOff>
    </xdr:from>
    <xdr:to>
      <xdr:col>5</xdr:col>
      <xdr:colOff>314325</xdr:colOff>
      <xdr:row>16</xdr:row>
      <xdr:rowOff>38100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>
        <a:xfrm>
          <a:off x="3505200" y="303149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200025</xdr:colOff>
      <xdr:row>17</xdr:row>
      <xdr:rowOff>38100</xdr:rowOff>
    </xdr:from>
    <xdr:to>
      <xdr:col>5</xdr:col>
      <xdr:colOff>247650</xdr:colOff>
      <xdr:row>17</xdr:row>
      <xdr:rowOff>38100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>
        <a:xfrm>
          <a:off x="3448050" y="3231515"/>
          <a:ext cx="476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190500</xdr:colOff>
      <xdr:row>18</xdr:row>
      <xdr:rowOff>38100</xdr:rowOff>
    </xdr:from>
    <xdr:to>
      <xdr:col>5</xdr:col>
      <xdr:colOff>247650</xdr:colOff>
      <xdr:row>18</xdr:row>
      <xdr:rowOff>38100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>
        <a:xfrm>
          <a:off x="3438525" y="339344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28575</xdr:colOff>
      <xdr:row>16</xdr:row>
      <xdr:rowOff>19050</xdr:rowOff>
    </xdr:from>
    <xdr:to>
      <xdr:col>5</xdr:col>
      <xdr:colOff>95250</xdr:colOff>
      <xdr:row>16</xdr:row>
      <xdr:rowOff>19050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>
        <a:xfrm>
          <a:off x="3276600" y="301244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19050</xdr:colOff>
      <xdr:row>15</xdr:row>
      <xdr:rowOff>38100</xdr:rowOff>
    </xdr:from>
    <xdr:to>
      <xdr:col>5</xdr:col>
      <xdr:colOff>85725</xdr:colOff>
      <xdr:row>15</xdr:row>
      <xdr:rowOff>38100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>
        <a:xfrm>
          <a:off x="3267075" y="283146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19050</xdr:colOff>
      <xdr:row>15</xdr:row>
      <xdr:rowOff>19050</xdr:rowOff>
    </xdr:from>
    <xdr:to>
      <xdr:col>5</xdr:col>
      <xdr:colOff>85725</xdr:colOff>
      <xdr:row>15</xdr:row>
      <xdr:rowOff>19050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>
        <a:xfrm>
          <a:off x="3267075" y="281241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266700</xdr:colOff>
      <xdr:row>15</xdr:row>
      <xdr:rowOff>38100</xdr:rowOff>
    </xdr:from>
    <xdr:to>
      <xdr:col>5</xdr:col>
      <xdr:colOff>323850</xdr:colOff>
      <xdr:row>15</xdr:row>
      <xdr:rowOff>38100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>
        <a:xfrm>
          <a:off x="3514725" y="283146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7</xdr:col>
      <xdr:colOff>19050</xdr:colOff>
      <xdr:row>47</xdr:row>
      <xdr:rowOff>28575</xdr:rowOff>
    </xdr:from>
    <xdr:to>
      <xdr:col>7</xdr:col>
      <xdr:colOff>152400</xdr:colOff>
      <xdr:row>47</xdr:row>
      <xdr:rowOff>152400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>
        <a:xfrm>
          <a:off x="5057775" y="7755890"/>
          <a:ext cx="133350" cy="123825"/>
        </a:xfrm>
        <a:prstGeom prst="rect">
          <a:avLst/>
        </a:prstGeom>
        <a:noFill/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</xdr:col>
      <xdr:colOff>142875</xdr:colOff>
      <xdr:row>11</xdr:row>
      <xdr:rowOff>47625</xdr:rowOff>
    </xdr:from>
    <xdr:to>
      <xdr:col>1</xdr:col>
      <xdr:colOff>209550</xdr:colOff>
      <xdr:row>11</xdr:row>
      <xdr:rowOff>47625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ShapeType="1"/>
        </xdr:cNvSpPr>
      </xdr:nvSpPr>
      <xdr:spPr>
        <a:xfrm>
          <a:off x="466725" y="206946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133350</xdr:colOff>
      <xdr:row>16</xdr:row>
      <xdr:rowOff>19050</xdr:rowOff>
    </xdr:from>
    <xdr:to>
      <xdr:col>1</xdr:col>
      <xdr:colOff>209550</xdr:colOff>
      <xdr:row>16</xdr:row>
      <xdr:rowOff>19050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>
        <a:xfrm>
          <a:off x="457200" y="301244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7</xdr:col>
      <xdr:colOff>19050</xdr:colOff>
      <xdr:row>46</xdr:row>
      <xdr:rowOff>57150</xdr:rowOff>
    </xdr:from>
    <xdr:to>
      <xdr:col>7</xdr:col>
      <xdr:colOff>152400</xdr:colOff>
      <xdr:row>46</xdr:row>
      <xdr:rowOff>180975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>
        <a:xfrm>
          <a:off x="5057775" y="7593965"/>
          <a:ext cx="133350" cy="123825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7</xdr:col>
      <xdr:colOff>19050</xdr:colOff>
      <xdr:row>47</xdr:row>
      <xdr:rowOff>28575</xdr:rowOff>
    </xdr:from>
    <xdr:to>
      <xdr:col>7</xdr:col>
      <xdr:colOff>152400</xdr:colOff>
      <xdr:row>47</xdr:row>
      <xdr:rowOff>152400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>
        <a:xfrm>
          <a:off x="5057775" y="7755890"/>
          <a:ext cx="133350" cy="123825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</xdr:col>
      <xdr:colOff>133350</xdr:colOff>
      <xdr:row>12</xdr:row>
      <xdr:rowOff>38100</xdr:rowOff>
    </xdr:from>
    <xdr:to>
      <xdr:col>1</xdr:col>
      <xdr:colOff>200025</xdr:colOff>
      <xdr:row>12</xdr:row>
      <xdr:rowOff>38100</xdr:rowOff>
    </xdr:to>
    <xdr:sp macro="" textlink="">
      <xdr:nvSpPr>
        <xdr:cNvPr id="20" name="Line 2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ShapeType="1"/>
        </xdr:cNvSpPr>
      </xdr:nvSpPr>
      <xdr:spPr>
        <a:xfrm>
          <a:off x="457200" y="225044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7</xdr:col>
      <xdr:colOff>19050</xdr:colOff>
      <xdr:row>46</xdr:row>
      <xdr:rowOff>57150</xdr:rowOff>
    </xdr:from>
    <xdr:to>
      <xdr:col>7</xdr:col>
      <xdr:colOff>152400</xdr:colOff>
      <xdr:row>46</xdr:row>
      <xdr:rowOff>180975</xdr:rowOff>
    </xdr:to>
    <xdr:sp macro="" textlink="">
      <xdr:nvSpPr>
        <xdr:cNvPr id="21" name="Rectangle 2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>
        <a:xfrm>
          <a:off x="5057775" y="7593965"/>
          <a:ext cx="133350" cy="123825"/>
        </a:xfrm>
        <a:prstGeom prst="rect">
          <a:avLst/>
        </a:prstGeom>
        <a:solidFill>
          <a:srgbClr val="00FF00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</xdr:col>
      <xdr:colOff>133350</xdr:colOff>
      <xdr:row>15</xdr:row>
      <xdr:rowOff>38100</xdr:rowOff>
    </xdr:from>
    <xdr:to>
      <xdr:col>1</xdr:col>
      <xdr:colOff>209550</xdr:colOff>
      <xdr:row>15</xdr:row>
      <xdr:rowOff>38100</xdr:rowOff>
    </xdr:to>
    <xdr:sp macro="" textlink="">
      <xdr:nvSpPr>
        <xdr:cNvPr id="22" name="Line 2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>
        <a:xfrm>
          <a:off x="457200" y="2831465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133350</xdr:colOff>
      <xdr:row>16</xdr:row>
      <xdr:rowOff>38100</xdr:rowOff>
    </xdr:from>
    <xdr:to>
      <xdr:col>1</xdr:col>
      <xdr:colOff>209550</xdr:colOff>
      <xdr:row>16</xdr:row>
      <xdr:rowOff>38100</xdr:rowOff>
    </xdr:to>
    <xdr:sp macro="" textlink="">
      <xdr:nvSpPr>
        <xdr:cNvPr id="23" name="Line 2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ShapeType="1"/>
        </xdr:cNvSpPr>
      </xdr:nvSpPr>
      <xdr:spPr>
        <a:xfrm>
          <a:off x="457200" y="303149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133350</xdr:colOff>
      <xdr:row>15</xdr:row>
      <xdr:rowOff>19050</xdr:rowOff>
    </xdr:from>
    <xdr:to>
      <xdr:col>1</xdr:col>
      <xdr:colOff>209550</xdr:colOff>
      <xdr:row>15</xdr:row>
      <xdr:rowOff>19050</xdr:rowOff>
    </xdr:to>
    <xdr:sp macro="" textlink="">
      <xdr:nvSpPr>
        <xdr:cNvPr id="24" name="Line 25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ShapeType="1"/>
        </xdr:cNvSpPr>
      </xdr:nvSpPr>
      <xdr:spPr>
        <a:xfrm>
          <a:off x="457200" y="2812415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28575</xdr:colOff>
      <xdr:row>16</xdr:row>
      <xdr:rowOff>38100</xdr:rowOff>
    </xdr:from>
    <xdr:to>
      <xdr:col>5</xdr:col>
      <xdr:colOff>95250</xdr:colOff>
      <xdr:row>16</xdr:row>
      <xdr:rowOff>38100</xdr:rowOff>
    </xdr:to>
    <xdr:sp macro="" textlink="">
      <xdr:nvSpPr>
        <xdr:cNvPr id="25" name="Line 26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ShapeType="1"/>
        </xdr:cNvSpPr>
      </xdr:nvSpPr>
      <xdr:spPr>
        <a:xfrm>
          <a:off x="3276600" y="303149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257175</xdr:colOff>
      <xdr:row>16</xdr:row>
      <xdr:rowOff>38100</xdr:rowOff>
    </xdr:from>
    <xdr:to>
      <xdr:col>5</xdr:col>
      <xdr:colOff>314325</xdr:colOff>
      <xdr:row>16</xdr:row>
      <xdr:rowOff>38100</xdr:rowOff>
    </xdr:to>
    <xdr:sp macro="" textlink="">
      <xdr:nvSpPr>
        <xdr:cNvPr id="26" name="Line 2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ShapeType="1"/>
        </xdr:cNvSpPr>
      </xdr:nvSpPr>
      <xdr:spPr>
        <a:xfrm>
          <a:off x="3505200" y="303149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200025</xdr:colOff>
      <xdr:row>17</xdr:row>
      <xdr:rowOff>38100</xdr:rowOff>
    </xdr:from>
    <xdr:to>
      <xdr:col>5</xdr:col>
      <xdr:colOff>247650</xdr:colOff>
      <xdr:row>17</xdr:row>
      <xdr:rowOff>38100</xdr:rowOff>
    </xdr:to>
    <xdr:sp macro="" textlink="">
      <xdr:nvSpPr>
        <xdr:cNvPr id="27" name="Line 28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ShapeType="1"/>
        </xdr:cNvSpPr>
      </xdr:nvSpPr>
      <xdr:spPr>
        <a:xfrm>
          <a:off x="3448050" y="3231515"/>
          <a:ext cx="476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190500</xdr:colOff>
      <xdr:row>18</xdr:row>
      <xdr:rowOff>38100</xdr:rowOff>
    </xdr:from>
    <xdr:to>
      <xdr:col>5</xdr:col>
      <xdr:colOff>247650</xdr:colOff>
      <xdr:row>18</xdr:row>
      <xdr:rowOff>38100</xdr:rowOff>
    </xdr:to>
    <xdr:sp macro="" textlink="">
      <xdr:nvSpPr>
        <xdr:cNvPr id="28" name="Line 29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ShapeType="1"/>
        </xdr:cNvSpPr>
      </xdr:nvSpPr>
      <xdr:spPr>
        <a:xfrm>
          <a:off x="3438525" y="339344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28575</xdr:colOff>
      <xdr:row>16</xdr:row>
      <xdr:rowOff>19050</xdr:rowOff>
    </xdr:from>
    <xdr:to>
      <xdr:col>5</xdr:col>
      <xdr:colOff>95250</xdr:colOff>
      <xdr:row>16</xdr:row>
      <xdr:rowOff>19050</xdr:rowOff>
    </xdr:to>
    <xdr:sp macro="" textlink="">
      <xdr:nvSpPr>
        <xdr:cNvPr id="29" name="Line 30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ShapeType="1"/>
        </xdr:cNvSpPr>
      </xdr:nvSpPr>
      <xdr:spPr>
        <a:xfrm>
          <a:off x="3276600" y="301244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19050</xdr:colOff>
      <xdr:row>15</xdr:row>
      <xdr:rowOff>38100</xdr:rowOff>
    </xdr:from>
    <xdr:to>
      <xdr:col>5</xdr:col>
      <xdr:colOff>85725</xdr:colOff>
      <xdr:row>15</xdr:row>
      <xdr:rowOff>38100</xdr:rowOff>
    </xdr:to>
    <xdr:sp macro="" textlink="">
      <xdr:nvSpPr>
        <xdr:cNvPr id="30" name="Line 3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ShapeType="1"/>
        </xdr:cNvSpPr>
      </xdr:nvSpPr>
      <xdr:spPr>
        <a:xfrm>
          <a:off x="3267075" y="283146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19050</xdr:colOff>
      <xdr:row>15</xdr:row>
      <xdr:rowOff>19050</xdr:rowOff>
    </xdr:from>
    <xdr:to>
      <xdr:col>5</xdr:col>
      <xdr:colOff>85725</xdr:colOff>
      <xdr:row>15</xdr:row>
      <xdr:rowOff>19050</xdr:rowOff>
    </xdr:to>
    <xdr:sp macro="" textlink="">
      <xdr:nvSpPr>
        <xdr:cNvPr id="31" name="Line 3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ShapeType="1"/>
        </xdr:cNvSpPr>
      </xdr:nvSpPr>
      <xdr:spPr>
        <a:xfrm>
          <a:off x="3267075" y="281241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266700</xdr:colOff>
      <xdr:row>15</xdr:row>
      <xdr:rowOff>38100</xdr:rowOff>
    </xdr:from>
    <xdr:to>
      <xdr:col>5</xdr:col>
      <xdr:colOff>323850</xdr:colOff>
      <xdr:row>15</xdr:row>
      <xdr:rowOff>38100</xdr:rowOff>
    </xdr:to>
    <xdr:sp macro="" textlink="">
      <xdr:nvSpPr>
        <xdr:cNvPr id="32" name="Line 3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ShapeType="1"/>
        </xdr:cNvSpPr>
      </xdr:nvSpPr>
      <xdr:spPr>
        <a:xfrm>
          <a:off x="3514725" y="283146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7</xdr:col>
      <xdr:colOff>19050</xdr:colOff>
      <xdr:row>47</xdr:row>
      <xdr:rowOff>28575</xdr:rowOff>
    </xdr:from>
    <xdr:to>
      <xdr:col>7</xdr:col>
      <xdr:colOff>152400</xdr:colOff>
      <xdr:row>47</xdr:row>
      <xdr:rowOff>152400</xdr:rowOff>
    </xdr:to>
    <xdr:sp macro="" textlink="">
      <xdr:nvSpPr>
        <xdr:cNvPr id="33" name="Rectangle 34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rrowheads="1"/>
        </xdr:cNvSpPr>
      </xdr:nvSpPr>
      <xdr:spPr>
        <a:xfrm>
          <a:off x="5057775" y="7755890"/>
          <a:ext cx="133350" cy="123825"/>
        </a:xfrm>
        <a:prstGeom prst="rect">
          <a:avLst/>
        </a:prstGeom>
        <a:noFill/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</xdr:col>
      <xdr:colOff>142875</xdr:colOff>
      <xdr:row>11</xdr:row>
      <xdr:rowOff>47625</xdr:rowOff>
    </xdr:from>
    <xdr:to>
      <xdr:col>1</xdr:col>
      <xdr:colOff>209550</xdr:colOff>
      <xdr:row>11</xdr:row>
      <xdr:rowOff>47625</xdr:rowOff>
    </xdr:to>
    <xdr:sp macro="" textlink="">
      <xdr:nvSpPr>
        <xdr:cNvPr id="34" name="Line 35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ShapeType="1"/>
        </xdr:cNvSpPr>
      </xdr:nvSpPr>
      <xdr:spPr>
        <a:xfrm>
          <a:off x="466725" y="206946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133350</xdr:colOff>
      <xdr:row>16</xdr:row>
      <xdr:rowOff>19050</xdr:rowOff>
    </xdr:from>
    <xdr:to>
      <xdr:col>1</xdr:col>
      <xdr:colOff>209550</xdr:colOff>
      <xdr:row>16</xdr:row>
      <xdr:rowOff>19050</xdr:rowOff>
    </xdr:to>
    <xdr:sp macro="" textlink="">
      <xdr:nvSpPr>
        <xdr:cNvPr id="35" name="Line 36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ShapeType="1"/>
        </xdr:cNvSpPr>
      </xdr:nvSpPr>
      <xdr:spPr>
        <a:xfrm>
          <a:off x="457200" y="301244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7</xdr:col>
      <xdr:colOff>19050</xdr:colOff>
      <xdr:row>46</xdr:row>
      <xdr:rowOff>57150</xdr:rowOff>
    </xdr:from>
    <xdr:to>
      <xdr:col>7</xdr:col>
      <xdr:colOff>152400</xdr:colOff>
      <xdr:row>46</xdr:row>
      <xdr:rowOff>180975</xdr:rowOff>
    </xdr:to>
    <xdr:sp macro="" textlink="">
      <xdr:nvSpPr>
        <xdr:cNvPr id="36" name="Rectangle 37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rrowheads="1"/>
        </xdr:cNvSpPr>
      </xdr:nvSpPr>
      <xdr:spPr>
        <a:xfrm>
          <a:off x="5057775" y="7593965"/>
          <a:ext cx="133350" cy="123825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7</xdr:col>
      <xdr:colOff>19050</xdr:colOff>
      <xdr:row>47</xdr:row>
      <xdr:rowOff>28575</xdr:rowOff>
    </xdr:from>
    <xdr:to>
      <xdr:col>7</xdr:col>
      <xdr:colOff>152400</xdr:colOff>
      <xdr:row>47</xdr:row>
      <xdr:rowOff>152400</xdr:rowOff>
    </xdr:to>
    <xdr:sp macro="" textlink="">
      <xdr:nvSpPr>
        <xdr:cNvPr id="37" name="Rectangle 38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/>
        </xdr:cNvSpPr>
      </xdr:nvSpPr>
      <xdr:spPr>
        <a:xfrm>
          <a:off x="5057775" y="7755890"/>
          <a:ext cx="133350" cy="123825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0</xdr:col>
      <xdr:colOff>171450</xdr:colOff>
      <xdr:row>26</xdr:row>
      <xdr:rowOff>171450</xdr:rowOff>
    </xdr:from>
    <xdr:to>
      <xdr:col>13</xdr:col>
      <xdr:colOff>723900</xdr:colOff>
      <xdr:row>35</xdr:row>
      <xdr:rowOff>9526</xdr:rowOff>
    </xdr:to>
    <xdr:graphicFrame macro="">
      <xdr:nvGraphicFramePr>
        <xdr:cNvPr id="38" name="图表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15</xdr:row>
      <xdr:rowOff>38100</xdr:rowOff>
    </xdr:from>
    <xdr:to>
      <xdr:col>1</xdr:col>
      <xdr:colOff>209550</xdr:colOff>
      <xdr:row>15</xdr:row>
      <xdr:rowOff>38100</xdr:rowOff>
    </xdr:to>
    <xdr:sp macro="" textlink="">
      <xdr:nvSpPr>
        <xdr:cNvPr id="39" name="Line 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ShapeType="1"/>
        </xdr:cNvSpPr>
      </xdr:nvSpPr>
      <xdr:spPr>
        <a:xfrm>
          <a:off x="457200" y="2831465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133350</xdr:colOff>
      <xdr:row>15</xdr:row>
      <xdr:rowOff>19050</xdr:rowOff>
    </xdr:from>
    <xdr:to>
      <xdr:col>1</xdr:col>
      <xdr:colOff>209550</xdr:colOff>
      <xdr:row>15</xdr:row>
      <xdr:rowOff>19050</xdr:rowOff>
    </xdr:to>
    <xdr:sp macro="" textlink="">
      <xdr:nvSpPr>
        <xdr:cNvPr id="40" name="Line 5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ShapeType="1"/>
        </xdr:cNvSpPr>
      </xdr:nvSpPr>
      <xdr:spPr>
        <a:xfrm>
          <a:off x="457200" y="2812415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133350</xdr:colOff>
      <xdr:row>15</xdr:row>
      <xdr:rowOff>38100</xdr:rowOff>
    </xdr:from>
    <xdr:to>
      <xdr:col>1</xdr:col>
      <xdr:colOff>209550</xdr:colOff>
      <xdr:row>15</xdr:row>
      <xdr:rowOff>38100</xdr:rowOff>
    </xdr:to>
    <xdr:sp macro="" textlink="">
      <xdr:nvSpPr>
        <xdr:cNvPr id="41" name="Line 2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ShapeType="1"/>
        </xdr:cNvSpPr>
      </xdr:nvSpPr>
      <xdr:spPr>
        <a:xfrm>
          <a:off x="457200" y="2831465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133350</xdr:colOff>
      <xdr:row>15</xdr:row>
      <xdr:rowOff>19050</xdr:rowOff>
    </xdr:from>
    <xdr:to>
      <xdr:col>1</xdr:col>
      <xdr:colOff>209550</xdr:colOff>
      <xdr:row>15</xdr:row>
      <xdr:rowOff>19050</xdr:rowOff>
    </xdr:to>
    <xdr:sp macro="" textlink="">
      <xdr:nvSpPr>
        <xdr:cNvPr id="42" name="Line 25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ShapeType="1"/>
        </xdr:cNvSpPr>
      </xdr:nvSpPr>
      <xdr:spPr>
        <a:xfrm>
          <a:off x="457200" y="2812415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133350</xdr:colOff>
      <xdr:row>14</xdr:row>
      <xdr:rowOff>38100</xdr:rowOff>
    </xdr:from>
    <xdr:to>
      <xdr:col>1</xdr:col>
      <xdr:colOff>209550</xdr:colOff>
      <xdr:row>14</xdr:row>
      <xdr:rowOff>38100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ShapeType="1"/>
        </xdr:cNvSpPr>
      </xdr:nvSpPr>
      <xdr:spPr>
        <a:xfrm>
          <a:off x="457200" y="263144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133350</xdr:colOff>
      <xdr:row>15</xdr:row>
      <xdr:rowOff>38100</xdr:rowOff>
    </xdr:from>
    <xdr:to>
      <xdr:col>1</xdr:col>
      <xdr:colOff>209550</xdr:colOff>
      <xdr:row>15</xdr:row>
      <xdr:rowOff>38100</xdr:rowOff>
    </xdr:to>
    <xdr:sp macro="" textlink="">
      <xdr:nvSpPr>
        <xdr:cNvPr id="44" name="Line 4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ShapeType="1"/>
        </xdr:cNvSpPr>
      </xdr:nvSpPr>
      <xdr:spPr>
        <a:xfrm>
          <a:off x="457200" y="2831465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133350</xdr:colOff>
      <xdr:row>14</xdr:row>
      <xdr:rowOff>19050</xdr:rowOff>
    </xdr:from>
    <xdr:to>
      <xdr:col>1</xdr:col>
      <xdr:colOff>209550</xdr:colOff>
      <xdr:row>14</xdr:row>
      <xdr:rowOff>19050</xdr:rowOff>
    </xdr:to>
    <xdr:sp macro="" textlink="">
      <xdr:nvSpPr>
        <xdr:cNvPr id="45" name="Line 5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ShapeType="1"/>
        </xdr:cNvSpPr>
      </xdr:nvSpPr>
      <xdr:spPr>
        <a:xfrm>
          <a:off x="457200" y="261239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133350</xdr:colOff>
      <xdr:row>15</xdr:row>
      <xdr:rowOff>19050</xdr:rowOff>
    </xdr:from>
    <xdr:to>
      <xdr:col>1</xdr:col>
      <xdr:colOff>209550</xdr:colOff>
      <xdr:row>15</xdr:row>
      <xdr:rowOff>19050</xdr:rowOff>
    </xdr:to>
    <xdr:sp macro="" textlink="">
      <xdr:nvSpPr>
        <xdr:cNvPr id="46" name="Line 16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ShapeType="1"/>
        </xdr:cNvSpPr>
      </xdr:nvSpPr>
      <xdr:spPr>
        <a:xfrm>
          <a:off x="457200" y="2812415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133350</xdr:colOff>
      <xdr:row>15</xdr:row>
      <xdr:rowOff>38100</xdr:rowOff>
    </xdr:from>
    <xdr:to>
      <xdr:col>1</xdr:col>
      <xdr:colOff>209550</xdr:colOff>
      <xdr:row>15</xdr:row>
      <xdr:rowOff>38100</xdr:rowOff>
    </xdr:to>
    <xdr:sp macro="" textlink="">
      <xdr:nvSpPr>
        <xdr:cNvPr id="47" name="Line 2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ShapeType="1"/>
        </xdr:cNvSpPr>
      </xdr:nvSpPr>
      <xdr:spPr>
        <a:xfrm>
          <a:off x="457200" y="2831465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133350</xdr:colOff>
      <xdr:row>15</xdr:row>
      <xdr:rowOff>19050</xdr:rowOff>
    </xdr:from>
    <xdr:to>
      <xdr:col>1</xdr:col>
      <xdr:colOff>209550</xdr:colOff>
      <xdr:row>15</xdr:row>
      <xdr:rowOff>19050</xdr:rowOff>
    </xdr:to>
    <xdr:sp macro="" textlink="">
      <xdr:nvSpPr>
        <xdr:cNvPr id="48" name="Line 2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ShapeType="1"/>
        </xdr:cNvSpPr>
      </xdr:nvSpPr>
      <xdr:spPr>
        <a:xfrm>
          <a:off x="457200" y="2812415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133350</xdr:colOff>
      <xdr:row>14</xdr:row>
      <xdr:rowOff>38100</xdr:rowOff>
    </xdr:from>
    <xdr:to>
      <xdr:col>1</xdr:col>
      <xdr:colOff>209550</xdr:colOff>
      <xdr:row>14</xdr:row>
      <xdr:rowOff>38100</xdr:rowOff>
    </xdr:to>
    <xdr:sp macro="" textlink="">
      <xdr:nvSpPr>
        <xdr:cNvPr id="49" name="Line 37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ShapeType="1"/>
        </xdr:cNvSpPr>
      </xdr:nvSpPr>
      <xdr:spPr>
        <a:xfrm>
          <a:off x="457200" y="263144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133350</xdr:colOff>
      <xdr:row>15</xdr:row>
      <xdr:rowOff>38100</xdr:rowOff>
    </xdr:from>
    <xdr:to>
      <xdr:col>1</xdr:col>
      <xdr:colOff>209550</xdr:colOff>
      <xdr:row>15</xdr:row>
      <xdr:rowOff>38100</xdr:rowOff>
    </xdr:to>
    <xdr:sp macro="" textlink="">
      <xdr:nvSpPr>
        <xdr:cNvPr id="50" name="Line 3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ShapeType="1"/>
        </xdr:cNvSpPr>
      </xdr:nvSpPr>
      <xdr:spPr>
        <a:xfrm>
          <a:off x="457200" y="2831465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133350</xdr:colOff>
      <xdr:row>14</xdr:row>
      <xdr:rowOff>19050</xdr:rowOff>
    </xdr:from>
    <xdr:to>
      <xdr:col>1</xdr:col>
      <xdr:colOff>209550</xdr:colOff>
      <xdr:row>14</xdr:row>
      <xdr:rowOff>19050</xdr:rowOff>
    </xdr:to>
    <xdr:sp macro="" textlink="">
      <xdr:nvSpPr>
        <xdr:cNvPr id="51" name="Line 3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ShapeType="1"/>
        </xdr:cNvSpPr>
      </xdr:nvSpPr>
      <xdr:spPr>
        <a:xfrm>
          <a:off x="457200" y="261239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133350</xdr:colOff>
      <xdr:row>15</xdr:row>
      <xdr:rowOff>19050</xdr:rowOff>
    </xdr:from>
    <xdr:to>
      <xdr:col>1</xdr:col>
      <xdr:colOff>209550</xdr:colOff>
      <xdr:row>15</xdr:row>
      <xdr:rowOff>19050</xdr:rowOff>
    </xdr:to>
    <xdr:sp macro="" textlink="">
      <xdr:nvSpPr>
        <xdr:cNvPr id="52" name="Line 50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ShapeType="1"/>
        </xdr:cNvSpPr>
      </xdr:nvSpPr>
      <xdr:spPr>
        <a:xfrm>
          <a:off x="457200" y="2812415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133350</xdr:colOff>
      <xdr:row>14</xdr:row>
      <xdr:rowOff>38100</xdr:rowOff>
    </xdr:from>
    <xdr:to>
      <xdr:col>1</xdr:col>
      <xdr:colOff>209550</xdr:colOff>
      <xdr:row>14</xdr:row>
      <xdr:rowOff>38100</xdr:rowOff>
    </xdr:to>
    <xdr:sp macro="" textlink="">
      <xdr:nvSpPr>
        <xdr:cNvPr id="53" name="Line 55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ShapeType="1"/>
        </xdr:cNvSpPr>
      </xdr:nvSpPr>
      <xdr:spPr>
        <a:xfrm>
          <a:off x="457200" y="263144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133350</xdr:colOff>
      <xdr:row>15</xdr:row>
      <xdr:rowOff>38100</xdr:rowOff>
    </xdr:from>
    <xdr:to>
      <xdr:col>1</xdr:col>
      <xdr:colOff>209550</xdr:colOff>
      <xdr:row>15</xdr:row>
      <xdr:rowOff>38100</xdr:rowOff>
    </xdr:to>
    <xdr:sp macro="" textlink="">
      <xdr:nvSpPr>
        <xdr:cNvPr id="54" name="Line 56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ShapeType="1"/>
        </xdr:cNvSpPr>
      </xdr:nvSpPr>
      <xdr:spPr>
        <a:xfrm>
          <a:off x="457200" y="2831465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133350</xdr:colOff>
      <xdr:row>14</xdr:row>
      <xdr:rowOff>19050</xdr:rowOff>
    </xdr:from>
    <xdr:to>
      <xdr:col>1</xdr:col>
      <xdr:colOff>209550</xdr:colOff>
      <xdr:row>14</xdr:row>
      <xdr:rowOff>19050</xdr:rowOff>
    </xdr:to>
    <xdr:sp macro="" textlink="">
      <xdr:nvSpPr>
        <xdr:cNvPr id="55" name="Line 57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ShapeType="1"/>
        </xdr:cNvSpPr>
      </xdr:nvSpPr>
      <xdr:spPr>
        <a:xfrm>
          <a:off x="457200" y="261239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133350</xdr:colOff>
      <xdr:row>15</xdr:row>
      <xdr:rowOff>19050</xdr:rowOff>
    </xdr:from>
    <xdr:to>
      <xdr:col>1</xdr:col>
      <xdr:colOff>209550</xdr:colOff>
      <xdr:row>15</xdr:row>
      <xdr:rowOff>19050</xdr:rowOff>
    </xdr:to>
    <xdr:sp macro="" textlink="">
      <xdr:nvSpPr>
        <xdr:cNvPr id="56" name="Line 68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ShapeType="1"/>
        </xdr:cNvSpPr>
      </xdr:nvSpPr>
      <xdr:spPr>
        <a:xfrm>
          <a:off x="457200" y="2812415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28575</xdr:colOff>
      <xdr:row>15</xdr:row>
      <xdr:rowOff>38100</xdr:rowOff>
    </xdr:from>
    <xdr:to>
      <xdr:col>5</xdr:col>
      <xdr:colOff>95250</xdr:colOff>
      <xdr:row>15</xdr:row>
      <xdr:rowOff>38100</xdr:rowOff>
    </xdr:to>
    <xdr:sp macro="" textlink="">
      <xdr:nvSpPr>
        <xdr:cNvPr id="57" name="Line 7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ShapeType="1"/>
        </xdr:cNvSpPr>
      </xdr:nvSpPr>
      <xdr:spPr>
        <a:xfrm>
          <a:off x="3276600" y="283146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257175</xdr:colOff>
      <xdr:row>15</xdr:row>
      <xdr:rowOff>38100</xdr:rowOff>
    </xdr:from>
    <xdr:to>
      <xdr:col>5</xdr:col>
      <xdr:colOff>314325</xdr:colOff>
      <xdr:row>15</xdr:row>
      <xdr:rowOff>38100</xdr:rowOff>
    </xdr:to>
    <xdr:sp macro="" textlink="">
      <xdr:nvSpPr>
        <xdr:cNvPr id="58" name="Line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ShapeType="1"/>
        </xdr:cNvSpPr>
      </xdr:nvSpPr>
      <xdr:spPr>
        <a:xfrm>
          <a:off x="3505200" y="283146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200025</xdr:colOff>
      <xdr:row>16</xdr:row>
      <xdr:rowOff>38100</xdr:rowOff>
    </xdr:from>
    <xdr:to>
      <xdr:col>5</xdr:col>
      <xdr:colOff>247650</xdr:colOff>
      <xdr:row>16</xdr:row>
      <xdr:rowOff>38100</xdr:rowOff>
    </xdr:to>
    <xdr:sp macro="" textlink="">
      <xdr:nvSpPr>
        <xdr:cNvPr id="59" name="Line 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ShapeType="1"/>
        </xdr:cNvSpPr>
      </xdr:nvSpPr>
      <xdr:spPr>
        <a:xfrm>
          <a:off x="3448050" y="3031490"/>
          <a:ext cx="476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190500</xdr:colOff>
      <xdr:row>17</xdr:row>
      <xdr:rowOff>38100</xdr:rowOff>
    </xdr:from>
    <xdr:to>
      <xdr:col>5</xdr:col>
      <xdr:colOff>247650</xdr:colOff>
      <xdr:row>17</xdr:row>
      <xdr:rowOff>38100</xdr:rowOff>
    </xdr:to>
    <xdr:sp macro="" textlink="">
      <xdr:nvSpPr>
        <xdr:cNvPr id="60" name="Line 10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ShapeType="1"/>
        </xdr:cNvSpPr>
      </xdr:nvSpPr>
      <xdr:spPr>
        <a:xfrm>
          <a:off x="3438525" y="323151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28575</xdr:colOff>
      <xdr:row>15</xdr:row>
      <xdr:rowOff>19050</xdr:rowOff>
    </xdr:from>
    <xdr:to>
      <xdr:col>5</xdr:col>
      <xdr:colOff>95250</xdr:colOff>
      <xdr:row>15</xdr:row>
      <xdr:rowOff>19050</xdr:rowOff>
    </xdr:to>
    <xdr:sp macro="" textlink="">
      <xdr:nvSpPr>
        <xdr:cNvPr id="61" name="Line 1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ShapeType="1"/>
        </xdr:cNvSpPr>
      </xdr:nvSpPr>
      <xdr:spPr>
        <a:xfrm>
          <a:off x="3276600" y="281241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19050</xdr:colOff>
      <xdr:row>14</xdr:row>
      <xdr:rowOff>38100</xdr:rowOff>
    </xdr:from>
    <xdr:to>
      <xdr:col>5</xdr:col>
      <xdr:colOff>85725</xdr:colOff>
      <xdr:row>14</xdr:row>
      <xdr:rowOff>38100</xdr:rowOff>
    </xdr:to>
    <xdr:sp macro="" textlink="">
      <xdr:nvSpPr>
        <xdr:cNvPr id="62" name="Line 1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ShapeType="1"/>
        </xdr:cNvSpPr>
      </xdr:nvSpPr>
      <xdr:spPr>
        <a:xfrm>
          <a:off x="3267075" y="263144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19050</xdr:colOff>
      <xdr:row>14</xdr:row>
      <xdr:rowOff>19050</xdr:rowOff>
    </xdr:from>
    <xdr:to>
      <xdr:col>5</xdr:col>
      <xdr:colOff>85725</xdr:colOff>
      <xdr:row>14</xdr:row>
      <xdr:rowOff>19050</xdr:rowOff>
    </xdr:to>
    <xdr:sp macro="" textlink="">
      <xdr:nvSpPr>
        <xdr:cNvPr id="63" name="Line 13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ShapeType="1"/>
        </xdr:cNvSpPr>
      </xdr:nvSpPr>
      <xdr:spPr>
        <a:xfrm>
          <a:off x="3267075" y="261239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266700</xdr:colOff>
      <xdr:row>14</xdr:row>
      <xdr:rowOff>38100</xdr:rowOff>
    </xdr:from>
    <xdr:to>
      <xdr:col>5</xdr:col>
      <xdr:colOff>323850</xdr:colOff>
      <xdr:row>14</xdr:row>
      <xdr:rowOff>38100</xdr:rowOff>
    </xdr:to>
    <xdr:sp macro="" textlink="">
      <xdr:nvSpPr>
        <xdr:cNvPr id="64" name="Line 14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ShapeType="1"/>
        </xdr:cNvSpPr>
      </xdr:nvSpPr>
      <xdr:spPr>
        <a:xfrm>
          <a:off x="3514725" y="263144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28575</xdr:colOff>
      <xdr:row>16</xdr:row>
      <xdr:rowOff>38100</xdr:rowOff>
    </xdr:from>
    <xdr:to>
      <xdr:col>5</xdr:col>
      <xdr:colOff>95250</xdr:colOff>
      <xdr:row>16</xdr:row>
      <xdr:rowOff>38100</xdr:rowOff>
    </xdr:to>
    <xdr:sp macro="" textlink="">
      <xdr:nvSpPr>
        <xdr:cNvPr id="65" name="Line 27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ShapeType="1"/>
        </xdr:cNvSpPr>
      </xdr:nvSpPr>
      <xdr:spPr>
        <a:xfrm>
          <a:off x="3276600" y="303149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257175</xdr:colOff>
      <xdr:row>16</xdr:row>
      <xdr:rowOff>38100</xdr:rowOff>
    </xdr:from>
    <xdr:to>
      <xdr:col>5</xdr:col>
      <xdr:colOff>314325</xdr:colOff>
      <xdr:row>16</xdr:row>
      <xdr:rowOff>38100</xdr:rowOff>
    </xdr:to>
    <xdr:sp macro="" textlink="">
      <xdr:nvSpPr>
        <xdr:cNvPr id="66" name="Line 28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ShapeType="1"/>
        </xdr:cNvSpPr>
      </xdr:nvSpPr>
      <xdr:spPr>
        <a:xfrm>
          <a:off x="3505200" y="303149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200025</xdr:colOff>
      <xdr:row>17</xdr:row>
      <xdr:rowOff>38100</xdr:rowOff>
    </xdr:from>
    <xdr:to>
      <xdr:col>5</xdr:col>
      <xdr:colOff>247650</xdr:colOff>
      <xdr:row>17</xdr:row>
      <xdr:rowOff>38100</xdr:rowOff>
    </xdr:to>
    <xdr:sp macro="" textlink="">
      <xdr:nvSpPr>
        <xdr:cNvPr id="67" name="Line 29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ShapeType="1"/>
        </xdr:cNvSpPr>
      </xdr:nvSpPr>
      <xdr:spPr>
        <a:xfrm>
          <a:off x="3448050" y="3231515"/>
          <a:ext cx="476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28575</xdr:colOff>
      <xdr:row>16</xdr:row>
      <xdr:rowOff>19050</xdr:rowOff>
    </xdr:from>
    <xdr:to>
      <xdr:col>5</xdr:col>
      <xdr:colOff>95250</xdr:colOff>
      <xdr:row>16</xdr:row>
      <xdr:rowOff>19050</xdr:rowOff>
    </xdr:to>
    <xdr:sp macro="" textlink="">
      <xdr:nvSpPr>
        <xdr:cNvPr id="68" name="Line 31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ShapeType="1"/>
        </xdr:cNvSpPr>
      </xdr:nvSpPr>
      <xdr:spPr>
        <a:xfrm>
          <a:off x="3276600" y="301244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19050</xdr:colOff>
      <xdr:row>15</xdr:row>
      <xdr:rowOff>38100</xdr:rowOff>
    </xdr:from>
    <xdr:to>
      <xdr:col>5</xdr:col>
      <xdr:colOff>85725</xdr:colOff>
      <xdr:row>15</xdr:row>
      <xdr:rowOff>38100</xdr:rowOff>
    </xdr:to>
    <xdr:sp macro="" textlink="">
      <xdr:nvSpPr>
        <xdr:cNvPr id="69" name="Line 3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ShapeType="1"/>
        </xdr:cNvSpPr>
      </xdr:nvSpPr>
      <xdr:spPr>
        <a:xfrm>
          <a:off x="3267075" y="283146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19050</xdr:colOff>
      <xdr:row>15</xdr:row>
      <xdr:rowOff>19050</xdr:rowOff>
    </xdr:from>
    <xdr:to>
      <xdr:col>5</xdr:col>
      <xdr:colOff>85725</xdr:colOff>
      <xdr:row>15</xdr:row>
      <xdr:rowOff>19050</xdr:rowOff>
    </xdr:to>
    <xdr:sp macro="" textlink="">
      <xdr:nvSpPr>
        <xdr:cNvPr id="70" name="Line 3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ShapeType="1"/>
        </xdr:cNvSpPr>
      </xdr:nvSpPr>
      <xdr:spPr>
        <a:xfrm>
          <a:off x="3267075" y="281241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266700</xdr:colOff>
      <xdr:row>15</xdr:row>
      <xdr:rowOff>38100</xdr:rowOff>
    </xdr:from>
    <xdr:to>
      <xdr:col>5</xdr:col>
      <xdr:colOff>323850</xdr:colOff>
      <xdr:row>15</xdr:row>
      <xdr:rowOff>38100</xdr:rowOff>
    </xdr:to>
    <xdr:sp macro="" textlink="">
      <xdr:nvSpPr>
        <xdr:cNvPr id="71" name="Line 34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ShapeType="1"/>
        </xdr:cNvSpPr>
      </xdr:nvSpPr>
      <xdr:spPr>
        <a:xfrm>
          <a:off x="3514725" y="283146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28575</xdr:colOff>
      <xdr:row>15</xdr:row>
      <xdr:rowOff>38100</xdr:rowOff>
    </xdr:from>
    <xdr:to>
      <xdr:col>5</xdr:col>
      <xdr:colOff>95250</xdr:colOff>
      <xdr:row>15</xdr:row>
      <xdr:rowOff>38100</xdr:rowOff>
    </xdr:to>
    <xdr:sp macro="" textlink="">
      <xdr:nvSpPr>
        <xdr:cNvPr id="72" name="Line 44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ShapeType="1"/>
        </xdr:cNvSpPr>
      </xdr:nvSpPr>
      <xdr:spPr>
        <a:xfrm>
          <a:off x="3276600" y="283146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257175</xdr:colOff>
      <xdr:row>15</xdr:row>
      <xdr:rowOff>38100</xdr:rowOff>
    </xdr:from>
    <xdr:to>
      <xdr:col>5</xdr:col>
      <xdr:colOff>314325</xdr:colOff>
      <xdr:row>15</xdr:row>
      <xdr:rowOff>38100</xdr:rowOff>
    </xdr:to>
    <xdr:sp macro="" textlink="">
      <xdr:nvSpPr>
        <xdr:cNvPr id="73" name="Line 45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ShapeType="1"/>
        </xdr:cNvSpPr>
      </xdr:nvSpPr>
      <xdr:spPr>
        <a:xfrm>
          <a:off x="3505200" y="283146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200025</xdr:colOff>
      <xdr:row>16</xdr:row>
      <xdr:rowOff>38100</xdr:rowOff>
    </xdr:from>
    <xdr:to>
      <xdr:col>5</xdr:col>
      <xdr:colOff>247650</xdr:colOff>
      <xdr:row>16</xdr:row>
      <xdr:rowOff>38100</xdr:rowOff>
    </xdr:to>
    <xdr:sp macro="" textlink="">
      <xdr:nvSpPr>
        <xdr:cNvPr id="74" name="Line 46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ShapeType="1"/>
        </xdr:cNvSpPr>
      </xdr:nvSpPr>
      <xdr:spPr>
        <a:xfrm>
          <a:off x="3448050" y="3031490"/>
          <a:ext cx="476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190500</xdr:colOff>
      <xdr:row>17</xdr:row>
      <xdr:rowOff>38100</xdr:rowOff>
    </xdr:from>
    <xdr:to>
      <xdr:col>5</xdr:col>
      <xdr:colOff>247650</xdr:colOff>
      <xdr:row>17</xdr:row>
      <xdr:rowOff>38100</xdr:rowOff>
    </xdr:to>
    <xdr:sp macro="" textlink="">
      <xdr:nvSpPr>
        <xdr:cNvPr id="75" name="Line 47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ShapeType="1"/>
        </xdr:cNvSpPr>
      </xdr:nvSpPr>
      <xdr:spPr>
        <a:xfrm>
          <a:off x="3438525" y="323151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28575</xdr:colOff>
      <xdr:row>15</xdr:row>
      <xdr:rowOff>19050</xdr:rowOff>
    </xdr:from>
    <xdr:to>
      <xdr:col>5</xdr:col>
      <xdr:colOff>95250</xdr:colOff>
      <xdr:row>15</xdr:row>
      <xdr:rowOff>19050</xdr:rowOff>
    </xdr:to>
    <xdr:sp macro="" textlink="">
      <xdr:nvSpPr>
        <xdr:cNvPr id="76" name="Line 48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ShapeType="1"/>
        </xdr:cNvSpPr>
      </xdr:nvSpPr>
      <xdr:spPr>
        <a:xfrm>
          <a:off x="3276600" y="281241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19050</xdr:colOff>
      <xdr:row>14</xdr:row>
      <xdr:rowOff>38100</xdr:rowOff>
    </xdr:from>
    <xdr:to>
      <xdr:col>5</xdr:col>
      <xdr:colOff>85725</xdr:colOff>
      <xdr:row>14</xdr:row>
      <xdr:rowOff>38100</xdr:rowOff>
    </xdr:to>
    <xdr:sp macro="" textlink="">
      <xdr:nvSpPr>
        <xdr:cNvPr id="77" name="Line 49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ShapeType="1"/>
        </xdr:cNvSpPr>
      </xdr:nvSpPr>
      <xdr:spPr>
        <a:xfrm>
          <a:off x="3267075" y="263144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19050</xdr:colOff>
      <xdr:row>14</xdr:row>
      <xdr:rowOff>19050</xdr:rowOff>
    </xdr:from>
    <xdr:to>
      <xdr:col>5</xdr:col>
      <xdr:colOff>85725</xdr:colOff>
      <xdr:row>14</xdr:row>
      <xdr:rowOff>19050</xdr:rowOff>
    </xdr:to>
    <xdr:sp macro="" textlink="">
      <xdr:nvSpPr>
        <xdr:cNvPr id="78" name="Line 50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ShapeType="1"/>
        </xdr:cNvSpPr>
      </xdr:nvSpPr>
      <xdr:spPr>
        <a:xfrm>
          <a:off x="3267075" y="261239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266700</xdr:colOff>
      <xdr:row>14</xdr:row>
      <xdr:rowOff>38100</xdr:rowOff>
    </xdr:from>
    <xdr:to>
      <xdr:col>5</xdr:col>
      <xdr:colOff>323850</xdr:colOff>
      <xdr:row>14</xdr:row>
      <xdr:rowOff>38100</xdr:rowOff>
    </xdr:to>
    <xdr:sp macro="" textlink="">
      <xdr:nvSpPr>
        <xdr:cNvPr id="79" name="Line 51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ShapeType="1"/>
        </xdr:cNvSpPr>
      </xdr:nvSpPr>
      <xdr:spPr>
        <a:xfrm>
          <a:off x="3514725" y="263144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28575</xdr:colOff>
      <xdr:row>15</xdr:row>
      <xdr:rowOff>38100</xdr:rowOff>
    </xdr:from>
    <xdr:to>
      <xdr:col>5</xdr:col>
      <xdr:colOff>95250</xdr:colOff>
      <xdr:row>15</xdr:row>
      <xdr:rowOff>38100</xdr:rowOff>
    </xdr:to>
    <xdr:sp macro="" textlink="">
      <xdr:nvSpPr>
        <xdr:cNvPr id="80" name="Line 64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ShapeType="1"/>
        </xdr:cNvSpPr>
      </xdr:nvSpPr>
      <xdr:spPr>
        <a:xfrm>
          <a:off x="3276600" y="283146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257175</xdr:colOff>
      <xdr:row>15</xdr:row>
      <xdr:rowOff>38100</xdr:rowOff>
    </xdr:from>
    <xdr:to>
      <xdr:col>5</xdr:col>
      <xdr:colOff>314325</xdr:colOff>
      <xdr:row>15</xdr:row>
      <xdr:rowOff>38100</xdr:rowOff>
    </xdr:to>
    <xdr:sp macro="" textlink="">
      <xdr:nvSpPr>
        <xdr:cNvPr id="81" name="Line 65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ShapeType="1"/>
        </xdr:cNvSpPr>
      </xdr:nvSpPr>
      <xdr:spPr>
        <a:xfrm>
          <a:off x="3505200" y="283146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200025</xdr:colOff>
      <xdr:row>16</xdr:row>
      <xdr:rowOff>38100</xdr:rowOff>
    </xdr:from>
    <xdr:to>
      <xdr:col>5</xdr:col>
      <xdr:colOff>247650</xdr:colOff>
      <xdr:row>16</xdr:row>
      <xdr:rowOff>38100</xdr:rowOff>
    </xdr:to>
    <xdr:sp macro="" textlink="">
      <xdr:nvSpPr>
        <xdr:cNvPr id="82" name="Line 6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ShapeType="1"/>
        </xdr:cNvSpPr>
      </xdr:nvSpPr>
      <xdr:spPr>
        <a:xfrm>
          <a:off x="3448050" y="3031490"/>
          <a:ext cx="476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190500</xdr:colOff>
      <xdr:row>17</xdr:row>
      <xdr:rowOff>38100</xdr:rowOff>
    </xdr:from>
    <xdr:to>
      <xdr:col>5</xdr:col>
      <xdr:colOff>247650</xdr:colOff>
      <xdr:row>17</xdr:row>
      <xdr:rowOff>38100</xdr:rowOff>
    </xdr:to>
    <xdr:sp macro="" textlink="">
      <xdr:nvSpPr>
        <xdr:cNvPr id="83" name="Line 67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ShapeType="1"/>
        </xdr:cNvSpPr>
      </xdr:nvSpPr>
      <xdr:spPr>
        <a:xfrm>
          <a:off x="3438525" y="323151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28575</xdr:colOff>
      <xdr:row>15</xdr:row>
      <xdr:rowOff>19050</xdr:rowOff>
    </xdr:from>
    <xdr:to>
      <xdr:col>5</xdr:col>
      <xdr:colOff>95250</xdr:colOff>
      <xdr:row>15</xdr:row>
      <xdr:rowOff>19050</xdr:rowOff>
    </xdr:to>
    <xdr:sp macro="" textlink="">
      <xdr:nvSpPr>
        <xdr:cNvPr id="84" name="Line 68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ShapeType="1"/>
        </xdr:cNvSpPr>
      </xdr:nvSpPr>
      <xdr:spPr>
        <a:xfrm>
          <a:off x="3276600" y="281241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19050</xdr:colOff>
      <xdr:row>14</xdr:row>
      <xdr:rowOff>38100</xdr:rowOff>
    </xdr:from>
    <xdr:to>
      <xdr:col>5</xdr:col>
      <xdr:colOff>85725</xdr:colOff>
      <xdr:row>14</xdr:row>
      <xdr:rowOff>38100</xdr:rowOff>
    </xdr:to>
    <xdr:sp macro="" textlink="">
      <xdr:nvSpPr>
        <xdr:cNvPr id="85" name="Line 69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ShapeType="1"/>
        </xdr:cNvSpPr>
      </xdr:nvSpPr>
      <xdr:spPr>
        <a:xfrm>
          <a:off x="3267075" y="263144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19050</xdr:colOff>
      <xdr:row>14</xdr:row>
      <xdr:rowOff>19050</xdr:rowOff>
    </xdr:from>
    <xdr:to>
      <xdr:col>5</xdr:col>
      <xdr:colOff>85725</xdr:colOff>
      <xdr:row>14</xdr:row>
      <xdr:rowOff>19050</xdr:rowOff>
    </xdr:to>
    <xdr:sp macro="" textlink="">
      <xdr:nvSpPr>
        <xdr:cNvPr id="86" name="Line 70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ShapeType="1"/>
        </xdr:cNvSpPr>
      </xdr:nvSpPr>
      <xdr:spPr>
        <a:xfrm>
          <a:off x="3267075" y="261239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266700</xdr:colOff>
      <xdr:row>14</xdr:row>
      <xdr:rowOff>38100</xdr:rowOff>
    </xdr:from>
    <xdr:to>
      <xdr:col>5</xdr:col>
      <xdr:colOff>323850</xdr:colOff>
      <xdr:row>14</xdr:row>
      <xdr:rowOff>38100</xdr:rowOff>
    </xdr:to>
    <xdr:sp macro="" textlink="">
      <xdr:nvSpPr>
        <xdr:cNvPr id="87" name="Line 71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ShapeType="1"/>
        </xdr:cNvSpPr>
      </xdr:nvSpPr>
      <xdr:spPr>
        <a:xfrm>
          <a:off x="3514725" y="263144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190497</xdr:colOff>
      <xdr:row>36</xdr:row>
      <xdr:rowOff>0</xdr:rowOff>
    </xdr:from>
    <xdr:to>
      <xdr:col>13</xdr:col>
      <xdr:colOff>723899</xdr:colOff>
      <xdr:row>44</xdr:row>
      <xdr:rowOff>114300</xdr:rowOff>
    </xdr:to>
    <xdr:graphicFrame macro="">
      <xdr:nvGraphicFramePr>
        <xdr:cNvPr id="88" name="图表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336096</xdr:colOff>
      <xdr:row>27</xdr:row>
      <xdr:rowOff>78920</xdr:rowOff>
    </xdr:from>
    <xdr:to>
      <xdr:col>13</xdr:col>
      <xdr:colOff>393246</xdr:colOff>
      <xdr:row>27</xdr:row>
      <xdr:rowOff>78921</xdr:rowOff>
    </xdr:to>
    <xdr:cxnSp macro="">
      <xdr:nvCxnSpPr>
        <xdr:cNvPr id="89" name="直接连接符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CxnSpPr/>
      </xdr:nvCxnSpPr>
      <xdr:spPr>
        <a:xfrm>
          <a:off x="659765" y="3824605"/>
          <a:ext cx="9705975" cy="0"/>
        </a:xfrm>
        <a:prstGeom prst="line">
          <a:avLst/>
        </a:prstGeom>
        <a:ln w="15875">
          <a:solidFill>
            <a:srgbClr val="FF0000">
              <a:alpha val="81000"/>
            </a:srgbClr>
          </a:solidFill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0</xdr:colOff>
      <xdr:row>47</xdr:row>
      <xdr:rowOff>209550</xdr:rowOff>
    </xdr:from>
    <xdr:to>
      <xdr:col>10</xdr:col>
      <xdr:colOff>798830</xdr:colOff>
      <xdr:row>47</xdr:row>
      <xdr:rowOff>668655</xdr:rowOff>
    </xdr:to>
    <xdr:pic>
      <xdr:nvPicPr>
        <xdr:cNvPr id="91" name="图片 90">
          <a:extLst>
            <a:ext uri="{FF2B5EF4-FFF2-40B4-BE49-F238E27FC236}">
              <a16:creationId xmlns:a16="http://schemas.microsoft.com/office/drawing/2014/main" id="{B053F9C4-7190-78B6-1823-29A9D5DB7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7905750"/>
          <a:ext cx="798830" cy="4591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0.04849</cdr:x>
      <cdr:y>0.84137</cdr:y>
    </cdr:from>
    <cdr:to>
      <cdr:x>0.9833</cdr:x>
      <cdr:y>0.84137</cdr:y>
    </cdr:to>
    <cdr:cxnSp macro="">
      <cdr:nvCxnSpPr>
        <cdr:cNvPr id="2" name="直接连接符 1">
          <a:extLst xmlns:a="http://schemas.openxmlformats.org/drawingml/2006/main">
            <a:ext uri="{FF2B5EF4-FFF2-40B4-BE49-F238E27FC236}">
              <a16:creationId xmlns:a16="http://schemas.microsoft.com/office/drawing/2014/main" id="{41733DEB-C762-FFE4-BBCA-FAA08A390214}"/>
            </a:ext>
          </a:extLst>
        </cdr:cNvPr>
        <cdr:cNvCxnSpPr/>
      </cdr:nvCxnSpPr>
      <cdr:spPr>
        <a:xfrm xmlns:a="http://schemas.openxmlformats.org/drawingml/2006/main" flipV="1">
          <a:off x="510327" y="1434520"/>
          <a:ext cx="9837719" cy="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rgbClr val="FF0000">
              <a:alpha val="81000"/>
            </a:srgbClr>
          </a:solidFill>
        </a:ln>
      </cdr:spPr>
      <cdr:style>
        <a:lnRef xmlns:a="http://schemas.openxmlformats.org/drawingml/2006/main" idx="1">
          <a:schemeClr val="accent4"/>
        </a:lnRef>
        <a:fillRef xmlns:a="http://schemas.openxmlformats.org/drawingml/2006/main" idx="0">
          <a:schemeClr val="accent4"/>
        </a:fillRef>
        <a:effectRef xmlns:a="http://schemas.openxmlformats.org/drawingml/2006/main" idx="0">
          <a:schemeClr val="accent4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0.04767</cdr:x>
      <cdr:y>0.43807</cdr:y>
    </cdr:from>
    <cdr:to>
      <cdr:x>0.9825</cdr:x>
      <cdr:y>0.43807</cdr:y>
    </cdr:to>
    <cdr:cxnSp macro="">
      <cdr:nvCxnSpPr>
        <cdr:cNvPr id="3" name="直接连接符 2">
          <a:extLst xmlns:a="http://schemas.openxmlformats.org/drawingml/2006/main">
            <a:ext uri="{FF2B5EF4-FFF2-40B4-BE49-F238E27FC236}">
              <a16:creationId xmlns:a16="http://schemas.microsoft.com/office/drawing/2014/main" id="{09B0F2B1-5BA8-3B87-B4C2-1908B2B9F285}"/>
            </a:ext>
          </a:extLst>
        </cdr:cNvPr>
        <cdr:cNvCxnSpPr/>
      </cdr:nvCxnSpPr>
      <cdr:spPr>
        <a:xfrm xmlns:a="http://schemas.openxmlformats.org/drawingml/2006/main" flipV="1">
          <a:off x="501705" y="746903"/>
          <a:ext cx="9837930" cy="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rgbClr val="00B050">
              <a:alpha val="81000"/>
            </a:srgbClr>
          </a:solidFill>
        </a:ln>
      </cdr:spPr>
      <cdr:style>
        <a:lnRef xmlns:a="http://schemas.openxmlformats.org/drawingml/2006/main" idx="1">
          <a:schemeClr val="accent4"/>
        </a:lnRef>
        <a:fillRef xmlns:a="http://schemas.openxmlformats.org/drawingml/2006/main" idx="0">
          <a:schemeClr val="accent4"/>
        </a:fillRef>
        <a:effectRef xmlns:a="http://schemas.openxmlformats.org/drawingml/2006/main" idx="0">
          <a:schemeClr val="accent4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0.05503</cdr:x>
      <cdr:y>0.58675</cdr:y>
    </cdr:from>
    <cdr:to>
      <cdr:x>0.99468</cdr:x>
      <cdr:y>0.58675</cdr:y>
    </cdr:to>
    <cdr:cxnSp macro="">
      <cdr:nvCxnSpPr>
        <cdr:cNvPr id="2" name="直接连接符 1">
          <a:extLst xmlns:a="http://schemas.openxmlformats.org/drawingml/2006/main">
            <a:ext uri="{FF2B5EF4-FFF2-40B4-BE49-F238E27FC236}">
              <a16:creationId xmlns:a16="http://schemas.microsoft.com/office/drawing/2014/main" id="{3CD02F56-5094-D95D-2282-7B891D72CB23}"/>
            </a:ext>
          </a:extLst>
        </cdr:cNvPr>
        <cdr:cNvCxnSpPr/>
      </cdr:nvCxnSpPr>
      <cdr:spPr>
        <a:xfrm xmlns:a="http://schemas.openxmlformats.org/drawingml/2006/main" flipV="1">
          <a:off x="578094" y="961274"/>
          <a:ext cx="9870756" cy="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rgbClr val="00B050">
              <a:alpha val="81000"/>
            </a:srgbClr>
          </a:solidFill>
        </a:ln>
      </cdr:spPr>
      <cdr:style>
        <a:lnRef xmlns:a="http://schemas.openxmlformats.org/drawingml/2006/main" idx="1">
          <a:schemeClr val="accent4"/>
        </a:lnRef>
        <a:fillRef xmlns:a="http://schemas.openxmlformats.org/drawingml/2006/main" idx="0">
          <a:schemeClr val="accent4"/>
        </a:fillRef>
        <a:effectRef xmlns:a="http://schemas.openxmlformats.org/drawingml/2006/main" idx="0">
          <a:schemeClr val="accent4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0.04693</cdr:x>
      <cdr:y>0.21376</cdr:y>
    </cdr:from>
    <cdr:to>
      <cdr:x>0.98659</cdr:x>
      <cdr:y>0.21376</cdr:y>
    </cdr:to>
    <cdr:cxnSp macro="">
      <cdr:nvCxnSpPr>
        <cdr:cNvPr id="3" name="直接连接符 2">
          <a:extLst xmlns:a="http://schemas.openxmlformats.org/drawingml/2006/main">
            <a:ext uri="{FF2B5EF4-FFF2-40B4-BE49-F238E27FC236}">
              <a16:creationId xmlns:a16="http://schemas.microsoft.com/office/drawing/2014/main" id="{CA9AE6A7-C11D-58F8-9817-CAE59639AD0B}"/>
            </a:ext>
          </a:extLst>
        </cdr:cNvPr>
        <cdr:cNvCxnSpPr/>
      </cdr:nvCxnSpPr>
      <cdr:spPr>
        <a:xfrm xmlns:a="http://schemas.openxmlformats.org/drawingml/2006/main" flipV="1">
          <a:off x="492961" y="350198"/>
          <a:ext cx="9870861" cy="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rgbClr val="FF0000">
              <a:alpha val="81000"/>
            </a:srgbClr>
          </a:solidFill>
        </a:ln>
      </cdr:spPr>
      <cdr:style>
        <a:lnRef xmlns:a="http://schemas.openxmlformats.org/drawingml/2006/main" idx="1">
          <a:schemeClr val="accent4"/>
        </a:lnRef>
        <a:fillRef xmlns:a="http://schemas.openxmlformats.org/drawingml/2006/main" idx="0">
          <a:schemeClr val="accent4"/>
        </a:fillRef>
        <a:effectRef xmlns:a="http://schemas.openxmlformats.org/drawingml/2006/main" idx="0">
          <a:schemeClr val="accent4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0.04321</cdr:x>
      <cdr:y>0.84024</cdr:y>
    </cdr:from>
    <cdr:to>
      <cdr:x>0.98286</cdr:x>
      <cdr:y>0.84024</cdr:y>
    </cdr:to>
    <cdr:cxnSp macro="">
      <cdr:nvCxnSpPr>
        <cdr:cNvPr id="4" name="直接连接符 3">
          <a:extLst xmlns:a="http://schemas.openxmlformats.org/drawingml/2006/main">
            <a:ext uri="{FF2B5EF4-FFF2-40B4-BE49-F238E27FC236}">
              <a16:creationId xmlns:a16="http://schemas.microsoft.com/office/drawing/2014/main" id="{EC6787A6-F620-B67E-D086-2716BFFE1869}"/>
            </a:ext>
          </a:extLst>
        </cdr:cNvPr>
        <cdr:cNvCxnSpPr/>
      </cdr:nvCxnSpPr>
      <cdr:spPr>
        <a:xfrm xmlns:a="http://schemas.openxmlformats.org/drawingml/2006/main" flipV="1">
          <a:off x="453909" y="1376570"/>
          <a:ext cx="9870756" cy="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rgbClr val="FF0000">
              <a:alpha val="81000"/>
            </a:srgbClr>
          </a:solidFill>
        </a:ln>
      </cdr:spPr>
      <cdr:style>
        <a:lnRef xmlns:a="http://schemas.openxmlformats.org/drawingml/2006/main" idx="1">
          <a:schemeClr val="accent4"/>
        </a:lnRef>
        <a:fillRef xmlns:a="http://schemas.openxmlformats.org/drawingml/2006/main" idx="0">
          <a:schemeClr val="accent4"/>
        </a:fillRef>
        <a:effectRef xmlns:a="http://schemas.openxmlformats.org/drawingml/2006/main" idx="0">
          <a:schemeClr val="accent4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0"/>
  <sheetViews>
    <sheetView tabSelected="1" topLeftCell="A32" workbookViewId="0">
      <selection activeCell="L48" sqref="L48"/>
    </sheetView>
  </sheetViews>
  <sheetFormatPr defaultColWidth="9" defaultRowHeight="15" x14ac:dyDescent="0.25"/>
  <cols>
    <col min="1" max="1" width="4.25" style="1" customWidth="1"/>
    <col min="2" max="2" width="4.5" style="1" customWidth="1"/>
    <col min="3" max="3" width="10.58203125" style="1" customWidth="1"/>
    <col min="4" max="5" width="11.58203125" style="1" customWidth="1"/>
    <col min="6" max="6" width="11.5" style="1" customWidth="1"/>
    <col min="7" max="7" width="12" style="1" customWidth="1"/>
    <col min="8" max="8" width="11.58203125" style="1" customWidth="1"/>
    <col min="9" max="9" width="11.33203125" style="1" customWidth="1"/>
    <col min="10" max="10" width="10.58203125" style="1" customWidth="1"/>
    <col min="11" max="11" width="10.5" style="1" customWidth="1"/>
    <col min="12" max="12" width="10.75" style="1" customWidth="1"/>
    <col min="13" max="13" width="9.83203125" style="1" customWidth="1"/>
    <col min="14" max="14" width="10" style="1" customWidth="1"/>
    <col min="15" max="17" width="8.58203125" style="1" customWidth="1"/>
    <col min="18" max="16384" width="9" style="1"/>
  </cols>
  <sheetData>
    <row r="1" spans="1:17" ht="23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7" x14ac:dyDescent="0.25">
      <c r="A2" s="60" t="s">
        <v>1</v>
      </c>
      <c r="B2" s="61"/>
      <c r="C2" s="61" t="s">
        <v>2</v>
      </c>
      <c r="D2" s="61"/>
      <c r="E2" s="2"/>
      <c r="F2" s="61" t="s">
        <v>3</v>
      </c>
      <c r="G2" s="61"/>
      <c r="H2" s="62" t="s">
        <v>4</v>
      </c>
      <c r="I2" s="63"/>
      <c r="J2" s="2"/>
      <c r="K2" s="61" t="s">
        <v>5</v>
      </c>
      <c r="L2" s="61"/>
      <c r="M2" s="64" t="s">
        <v>5</v>
      </c>
      <c r="N2" s="65"/>
    </row>
    <row r="3" spans="1:17" x14ac:dyDescent="0.25">
      <c r="A3" s="66" t="s">
        <v>6</v>
      </c>
      <c r="B3" s="67"/>
      <c r="C3" s="67" t="s">
        <v>7</v>
      </c>
      <c r="D3" s="67"/>
      <c r="E3" s="3"/>
      <c r="F3" s="67" t="s">
        <v>8</v>
      </c>
      <c r="G3" s="67"/>
      <c r="H3" s="68">
        <v>0.36899999999999999</v>
      </c>
      <c r="I3" s="68"/>
      <c r="J3" s="3"/>
      <c r="K3" s="67"/>
      <c r="L3" s="67"/>
      <c r="M3" s="67"/>
      <c r="N3" s="69"/>
    </row>
    <row r="4" spans="1:17" x14ac:dyDescent="0.25">
      <c r="A4" s="70" t="s">
        <v>9</v>
      </c>
      <c r="B4" s="71"/>
      <c r="C4" s="4">
        <v>44615</v>
      </c>
      <c r="D4" s="4">
        <v>44643</v>
      </c>
      <c r="E4" s="4">
        <v>44674</v>
      </c>
      <c r="F4" s="4">
        <v>44704</v>
      </c>
      <c r="G4" s="4">
        <v>44735</v>
      </c>
      <c r="H4" s="4">
        <v>44765</v>
      </c>
      <c r="I4" s="4">
        <v>44796</v>
      </c>
      <c r="J4" s="4">
        <v>44827</v>
      </c>
      <c r="K4" s="4"/>
      <c r="L4" s="4"/>
      <c r="M4" s="4"/>
      <c r="N4" s="40"/>
    </row>
    <row r="5" spans="1:17" hidden="1" x14ac:dyDescent="0.25">
      <c r="A5" s="72" t="s">
        <v>10</v>
      </c>
      <c r="B5" s="73"/>
      <c r="C5" s="6">
        <v>1</v>
      </c>
      <c r="D5" s="6"/>
      <c r="E5" s="6"/>
      <c r="F5" s="6"/>
      <c r="G5" s="6"/>
      <c r="H5" s="6"/>
      <c r="I5" s="6"/>
      <c r="J5" s="6"/>
      <c r="K5" s="6"/>
      <c r="L5" s="6"/>
      <c r="M5" s="6"/>
      <c r="N5" s="41"/>
    </row>
    <row r="6" spans="1:17" x14ac:dyDescent="0.25">
      <c r="A6" s="72" t="s">
        <v>11</v>
      </c>
      <c r="B6" s="73"/>
      <c r="C6" s="7" t="s">
        <v>12</v>
      </c>
      <c r="D6" s="7" t="s">
        <v>12</v>
      </c>
      <c r="E6" s="7" t="s">
        <v>12</v>
      </c>
      <c r="F6" s="7" t="s">
        <v>12</v>
      </c>
      <c r="G6" s="7" t="s">
        <v>12</v>
      </c>
      <c r="H6" s="7" t="s">
        <v>12</v>
      </c>
      <c r="I6" s="7" t="s">
        <v>12</v>
      </c>
      <c r="J6" s="7" t="s">
        <v>12</v>
      </c>
      <c r="K6" s="7"/>
      <c r="L6" s="7"/>
      <c r="M6" s="7"/>
      <c r="N6" s="42"/>
    </row>
    <row r="7" spans="1:17" x14ac:dyDescent="0.3">
      <c r="A7" s="82" t="s">
        <v>13</v>
      </c>
      <c r="B7" s="5">
        <v>1</v>
      </c>
      <c r="C7" s="8">
        <v>0.36799999999999999</v>
      </c>
      <c r="D7" s="8">
        <v>0.37</v>
      </c>
      <c r="E7" s="8">
        <v>0.37</v>
      </c>
      <c r="F7" s="8">
        <v>0.36799999999999999</v>
      </c>
      <c r="G7" s="8">
        <v>0.36899999999999999</v>
      </c>
      <c r="H7" s="8">
        <v>0.37</v>
      </c>
      <c r="I7" s="8">
        <v>0.36799999999999999</v>
      </c>
      <c r="J7" s="8">
        <v>0.36899999999999999</v>
      </c>
      <c r="K7" s="8"/>
      <c r="L7" s="8"/>
      <c r="M7" s="8"/>
      <c r="N7" s="43"/>
      <c r="O7" s="44"/>
      <c r="P7" s="44"/>
      <c r="Q7" s="44"/>
    </row>
    <row r="8" spans="1:17" x14ac:dyDescent="0.3">
      <c r="A8" s="82"/>
      <c r="B8" s="5">
        <v>2</v>
      </c>
      <c r="C8" s="8">
        <v>0.36799999999999999</v>
      </c>
      <c r="D8" s="8">
        <v>0.371</v>
      </c>
      <c r="E8" s="8">
        <v>0.37</v>
      </c>
      <c r="F8" s="8">
        <v>0.36899999999999999</v>
      </c>
      <c r="G8" s="8">
        <v>0.36899999999999999</v>
      </c>
      <c r="H8" s="8">
        <v>0.371</v>
      </c>
      <c r="I8" s="8">
        <v>0.36799999999999999</v>
      </c>
      <c r="J8" s="8">
        <v>0.36799999999999999</v>
      </c>
      <c r="K8" s="8"/>
      <c r="L8" s="8"/>
      <c r="M8" s="8"/>
      <c r="N8" s="43"/>
      <c r="O8" s="44"/>
      <c r="P8" s="44"/>
      <c r="Q8" s="44"/>
    </row>
    <row r="9" spans="1:17" x14ac:dyDescent="0.3">
      <c r="A9" s="82"/>
      <c r="B9" s="5">
        <v>3</v>
      </c>
      <c r="C9" s="8">
        <v>0.36899999999999999</v>
      </c>
      <c r="D9" s="8">
        <v>0.36899999999999999</v>
      </c>
      <c r="E9" s="8">
        <v>0.36899999999999999</v>
      </c>
      <c r="F9" s="8">
        <v>0.36799999999999999</v>
      </c>
      <c r="G9" s="8">
        <v>0.37</v>
      </c>
      <c r="H9" s="8">
        <v>0.371</v>
      </c>
      <c r="I9" s="8">
        <v>0.36899999999999999</v>
      </c>
      <c r="J9" s="8">
        <v>0.36799999999999999</v>
      </c>
      <c r="K9" s="8"/>
      <c r="L9" s="8"/>
      <c r="M9" s="8"/>
      <c r="N9" s="43"/>
      <c r="O9" s="44"/>
      <c r="P9" s="44"/>
      <c r="Q9" s="44"/>
    </row>
    <row r="10" spans="1:17" x14ac:dyDescent="0.3">
      <c r="A10" s="82"/>
      <c r="B10" s="5">
        <v>4</v>
      </c>
      <c r="C10" s="8">
        <v>0.36699999999999999</v>
      </c>
      <c r="D10" s="8">
        <v>0.36899999999999999</v>
      </c>
      <c r="E10" s="8">
        <v>0.37</v>
      </c>
      <c r="F10" s="8">
        <v>0.36799999999999999</v>
      </c>
      <c r="G10" s="8">
        <v>0.36899999999999999</v>
      </c>
      <c r="H10" s="8">
        <v>0.37</v>
      </c>
      <c r="I10" s="8">
        <v>0.36899999999999999</v>
      </c>
      <c r="J10" s="8">
        <v>0.37</v>
      </c>
      <c r="K10" s="8"/>
      <c r="L10" s="8"/>
      <c r="M10" s="8"/>
      <c r="N10" s="43"/>
      <c r="O10" s="45"/>
      <c r="P10" s="45"/>
      <c r="Q10" s="45"/>
    </row>
    <row r="11" spans="1:17" x14ac:dyDescent="0.3">
      <c r="A11" s="82"/>
      <c r="B11" s="9">
        <v>5</v>
      </c>
      <c r="C11" s="8">
        <v>0.36899999999999999</v>
      </c>
      <c r="D11" s="8">
        <v>0.37</v>
      </c>
      <c r="E11" s="8">
        <v>0.36899999999999999</v>
      </c>
      <c r="F11" s="8">
        <v>0.36899999999999999</v>
      </c>
      <c r="G11" s="8">
        <v>0.37</v>
      </c>
      <c r="H11" s="8">
        <v>0.37</v>
      </c>
      <c r="I11" s="8">
        <v>0.36899999999999999</v>
      </c>
      <c r="J11" s="8">
        <v>0.36899999999999999</v>
      </c>
      <c r="K11" s="8"/>
      <c r="L11" s="8"/>
      <c r="M11" s="8"/>
      <c r="N11" s="43"/>
      <c r="O11" s="45"/>
      <c r="P11" s="45"/>
      <c r="Q11" s="45"/>
    </row>
    <row r="12" spans="1:17" x14ac:dyDescent="0.25">
      <c r="A12" s="74" t="s">
        <v>14</v>
      </c>
      <c r="B12" s="75"/>
      <c r="C12" s="11">
        <f>IF(SUM(C7:C11)=0,"",AVERAGE(C7:C11))</f>
        <v>0.36819999999999997</v>
      </c>
      <c r="D12" s="11">
        <f t="shared" ref="D12:J12" si="0">IF(SUM(D7:D11)=0,"",AVERAGE(D7:D11))</f>
        <v>0.36979999999999996</v>
      </c>
      <c r="E12" s="11">
        <f t="shared" si="0"/>
        <v>0.36960000000000004</v>
      </c>
      <c r="F12" s="11">
        <f t="shared" si="0"/>
        <v>0.36839999999999995</v>
      </c>
      <c r="G12" s="11">
        <f t="shared" si="0"/>
        <v>0.36940000000000001</v>
      </c>
      <c r="H12" s="11">
        <f t="shared" si="0"/>
        <v>0.37040000000000006</v>
      </c>
      <c r="I12" s="11">
        <f t="shared" si="0"/>
        <v>0.36859999999999998</v>
      </c>
      <c r="J12" s="11">
        <f t="shared" si="0"/>
        <v>0.36880000000000002</v>
      </c>
      <c r="K12" s="11"/>
      <c r="L12" s="11"/>
      <c r="M12" s="11"/>
      <c r="N12" s="46"/>
      <c r="O12" s="19"/>
      <c r="P12" s="19"/>
      <c r="Q12" s="19"/>
    </row>
    <row r="13" spans="1:17" x14ac:dyDescent="0.25">
      <c r="A13" s="74" t="s">
        <v>15</v>
      </c>
      <c r="B13" s="75"/>
      <c r="C13" s="12">
        <f>MAX(C7:C11)-MIN(C7:C11)</f>
        <v>2.0000000000000018E-3</v>
      </c>
      <c r="D13" s="12">
        <f t="shared" ref="D13:J13" si="1">MAX(D7:D11)-MIN(D7:D11)</f>
        <v>2.0000000000000018E-3</v>
      </c>
      <c r="E13" s="12">
        <f t="shared" si="1"/>
        <v>1.0000000000000009E-3</v>
      </c>
      <c r="F13" s="12">
        <f t="shared" si="1"/>
        <v>1.0000000000000009E-3</v>
      </c>
      <c r="G13" s="12">
        <f t="shared" si="1"/>
        <v>1.0000000000000009E-3</v>
      </c>
      <c r="H13" s="12">
        <f t="shared" si="1"/>
        <v>1.0000000000000009E-3</v>
      </c>
      <c r="I13" s="12">
        <f t="shared" si="1"/>
        <v>1.0000000000000009E-3</v>
      </c>
      <c r="J13" s="12">
        <f t="shared" si="1"/>
        <v>2.0000000000000018E-3</v>
      </c>
      <c r="K13" s="12"/>
      <c r="L13" s="12"/>
      <c r="M13" s="12"/>
      <c r="N13" s="47"/>
      <c r="O13" s="19"/>
      <c r="P13" s="19"/>
      <c r="Q13" s="19"/>
    </row>
    <row r="14" spans="1:17" x14ac:dyDescent="0.25">
      <c r="A14" s="13"/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48"/>
    </row>
    <row r="15" spans="1:17" ht="15.75" customHeight="1" x14ac:dyDescent="0.25">
      <c r="A15" s="16"/>
      <c r="B15" s="17" t="s">
        <v>16</v>
      </c>
      <c r="C15" s="18">
        <f>AVERAGE(C7:N11)</f>
        <v>0.36914999999999981</v>
      </c>
      <c r="D15" s="19"/>
      <c r="E15" s="76" t="s">
        <v>17</v>
      </c>
      <c r="F15" s="75"/>
      <c r="G15" s="18">
        <f>C15+J15*C16</f>
        <v>0.37280749999999979</v>
      </c>
      <c r="H15" s="19"/>
      <c r="I15" s="20" t="s">
        <v>18</v>
      </c>
      <c r="J15" s="18">
        <v>2.66</v>
      </c>
      <c r="L15" s="83" t="s">
        <v>19</v>
      </c>
      <c r="M15" s="83"/>
      <c r="N15" s="84"/>
    </row>
    <row r="16" spans="1:17" ht="15.75" customHeight="1" x14ac:dyDescent="0.25">
      <c r="A16" s="16"/>
      <c r="B16" s="17" t="s">
        <v>20</v>
      </c>
      <c r="C16" s="18">
        <f>AVERAGE(C13:N13)</f>
        <v>1.3750000000000012E-3</v>
      </c>
      <c r="D16" s="19"/>
      <c r="E16" s="76" t="s">
        <v>21</v>
      </c>
      <c r="F16" s="75"/>
      <c r="G16" s="18">
        <f>C15-J15*C16</f>
        <v>0.36549249999999983</v>
      </c>
      <c r="H16" s="19"/>
      <c r="I16" s="20" t="s">
        <v>22</v>
      </c>
      <c r="J16" s="10">
        <v>0</v>
      </c>
      <c r="L16" s="83"/>
      <c r="M16" s="83"/>
      <c r="N16" s="84"/>
    </row>
    <row r="17" spans="1:18" ht="15.75" customHeight="1" x14ac:dyDescent="0.25">
      <c r="A17" s="16"/>
      <c r="B17" s="21"/>
      <c r="C17" s="19"/>
      <c r="D17" s="19"/>
      <c r="E17" s="76" t="s">
        <v>23</v>
      </c>
      <c r="F17" s="75"/>
      <c r="G17" s="18">
        <f>J17*C16</f>
        <v>4.4921250000000039E-3</v>
      </c>
      <c r="H17" s="19"/>
      <c r="I17" s="20" t="s">
        <v>24</v>
      </c>
      <c r="J17" s="18">
        <v>3.2669999999999999</v>
      </c>
      <c r="K17" s="21"/>
      <c r="L17" s="83"/>
      <c r="M17" s="83"/>
      <c r="N17" s="84"/>
    </row>
    <row r="18" spans="1:18" ht="15.75" customHeight="1" x14ac:dyDescent="0.25">
      <c r="A18" s="16"/>
      <c r="B18" s="21"/>
      <c r="C18" s="19"/>
      <c r="D18" s="19"/>
      <c r="E18" s="76" t="s">
        <v>25</v>
      </c>
      <c r="F18" s="75"/>
      <c r="G18" s="18">
        <f>J16*C16</f>
        <v>0</v>
      </c>
      <c r="H18" s="19"/>
      <c r="I18" s="19"/>
      <c r="J18" s="21"/>
      <c r="K18" s="21"/>
      <c r="L18" s="83"/>
      <c r="M18" s="83"/>
      <c r="N18" s="84"/>
    </row>
    <row r="19" spans="1:18" hidden="1" x14ac:dyDescent="0.25">
      <c r="A19" s="22"/>
      <c r="B19" s="23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49"/>
    </row>
    <row r="20" spans="1:18" hidden="1" x14ac:dyDescent="0.25">
      <c r="A20" s="77" t="s">
        <v>26</v>
      </c>
      <c r="B20" s="78"/>
      <c r="C20" s="25">
        <f>C15</f>
        <v>0.36914999999999981</v>
      </c>
      <c r="D20" s="26">
        <f t="shared" ref="D20:N25" si="2">$C20</f>
        <v>0.36914999999999981</v>
      </c>
      <c r="E20" s="26">
        <f t="shared" si="2"/>
        <v>0.36914999999999981</v>
      </c>
      <c r="F20" s="26">
        <f t="shared" si="2"/>
        <v>0.36914999999999981</v>
      </c>
      <c r="G20" s="26">
        <f t="shared" si="2"/>
        <v>0.36914999999999981</v>
      </c>
      <c r="H20" s="26">
        <f t="shared" si="2"/>
        <v>0.36914999999999981</v>
      </c>
      <c r="I20" s="26">
        <f t="shared" si="2"/>
        <v>0.36914999999999981</v>
      </c>
      <c r="J20" s="26">
        <f t="shared" si="2"/>
        <v>0.36914999999999981</v>
      </c>
      <c r="K20" s="26">
        <f t="shared" si="2"/>
        <v>0.36914999999999981</v>
      </c>
      <c r="L20" s="26">
        <f t="shared" si="2"/>
        <v>0.36914999999999981</v>
      </c>
      <c r="M20" s="26">
        <f t="shared" si="2"/>
        <v>0.36914999999999981</v>
      </c>
      <c r="N20" s="50">
        <f t="shared" si="2"/>
        <v>0.36914999999999981</v>
      </c>
      <c r="O20" s="51"/>
      <c r="P20" s="51"/>
      <c r="Q20" s="51"/>
    </row>
    <row r="21" spans="1:18" hidden="1" x14ac:dyDescent="0.25">
      <c r="A21" s="77" t="s">
        <v>27</v>
      </c>
      <c r="B21" s="78"/>
      <c r="C21" s="27">
        <f>G15</f>
        <v>0.37280749999999979</v>
      </c>
      <c r="D21" s="27">
        <f>$C21</f>
        <v>0.37280749999999979</v>
      </c>
      <c r="E21" s="27">
        <f t="shared" si="2"/>
        <v>0.37280749999999979</v>
      </c>
      <c r="F21" s="27">
        <f t="shared" si="2"/>
        <v>0.37280749999999979</v>
      </c>
      <c r="G21" s="27">
        <f t="shared" si="2"/>
        <v>0.37280749999999979</v>
      </c>
      <c r="H21" s="27">
        <f t="shared" si="2"/>
        <v>0.37280749999999979</v>
      </c>
      <c r="I21" s="27">
        <f t="shared" si="2"/>
        <v>0.37280749999999979</v>
      </c>
      <c r="J21" s="27">
        <f t="shared" si="2"/>
        <v>0.37280749999999979</v>
      </c>
      <c r="K21" s="27">
        <f t="shared" si="2"/>
        <v>0.37280749999999979</v>
      </c>
      <c r="L21" s="27">
        <f t="shared" si="2"/>
        <v>0.37280749999999979</v>
      </c>
      <c r="M21" s="27">
        <f t="shared" si="2"/>
        <v>0.37280749999999979</v>
      </c>
      <c r="N21" s="52">
        <f t="shared" si="2"/>
        <v>0.37280749999999979</v>
      </c>
      <c r="O21" s="53"/>
      <c r="P21" s="53"/>
      <c r="Q21" s="53"/>
    </row>
    <row r="22" spans="1:18" hidden="1" x14ac:dyDescent="0.25">
      <c r="A22" s="77" t="s">
        <v>28</v>
      </c>
      <c r="B22" s="78"/>
      <c r="C22" s="27">
        <f>G16</f>
        <v>0.36549249999999983</v>
      </c>
      <c r="D22" s="27">
        <f t="shared" si="2"/>
        <v>0.36549249999999983</v>
      </c>
      <c r="E22" s="27">
        <f t="shared" si="2"/>
        <v>0.36549249999999983</v>
      </c>
      <c r="F22" s="27">
        <f t="shared" si="2"/>
        <v>0.36549249999999983</v>
      </c>
      <c r="G22" s="27">
        <f t="shared" si="2"/>
        <v>0.36549249999999983</v>
      </c>
      <c r="H22" s="27">
        <f t="shared" si="2"/>
        <v>0.36549249999999983</v>
      </c>
      <c r="I22" s="27">
        <f t="shared" si="2"/>
        <v>0.36549249999999983</v>
      </c>
      <c r="J22" s="27">
        <f t="shared" si="2"/>
        <v>0.36549249999999983</v>
      </c>
      <c r="K22" s="27">
        <f t="shared" si="2"/>
        <v>0.36549249999999983</v>
      </c>
      <c r="L22" s="27">
        <f t="shared" si="2"/>
        <v>0.36549249999999983</v>
      </c>
      <c r="M22" s="27">
        <f t="shared" si="2"/>
        <v>0.36549249999999983</v>
      </c>
      <c r="N22" s="52">
        <f t="shared" si="2"/>
        <v>0.36549249999999983</v>
      </c>
      <c r="O22" s="53"/>
      <c r="P22" s="53"/>
      <c r="Q22" s="53"/>
    </row>
    <row r="23" spans="1:18" hidden="1" x14ac:dyDescent="0.25">
      <c r="A23" s="77" t="s">
        <v>29</v>
      </c>
      <c r="B23" s="78"/>
      <c r="C23" s="27">
        <f>C16</f>
        <v>1.3750000000000012E-3</v>
      </c>
      <c r="D23" s="26">
        <f t="shared" si="2"/>
        <v>1.3750000000000012E-3</v>
      </c>
      <c r="E23" s="26">
        <f t="shared" si="2"/>
        <v>1.3750000000000012E-3</v>
      </c>
      <c r="F23" s="26">
        <f t="shared" si="2"/>
        <v>1.3750000000000012E-3</v>
      </c>
      <c r="G23" s="26">
        <f t="shared" si="2"/>
        <v>1.3750000000000012E-3</v>
      </c>
      <c r="H23" s="26">
        <f t="shared" si="2"/>
        <v>1.3750000000000012E-3</v>
      </c>
      <c r="I23" s="26">
        <f t="shared" si="2"/>
        <v>1.3750000000000012E-3</v>
      </c>
      <c r="J23" s="26">
        <f t="shared" si="2"/>
        <v>1.3750000000000012E-3</v>
      </c>
      <c r="K23" s="26">
        <f t="shared" si="2"/>
        <v>1.3750000000000012E-3</v>
      </c>
      <c r="L23" s="26">
        <f t="shared" si="2"/>
        <v>1.3750000000000012E-3</v>
      </c>
      <c r="M23" s="26">
        <f t="shared" si="2"/>
        <v>1.3750000000000012E-3</v>
      </c>
      <c r="N23" s="50">
        <f t="shared" si="2"/>
        <v>1.3750000000000012E-3</v>
      </c>
      <c r="O23" s="51"/>
      <c r="P23" s="51"/>
      <c r="Q23" s="51"/>
    </row>
    <row r="24" spans="1:18" hidden="1" x14ac:dyDescent="0.25">
      <c r="A24" s="77" t="s">
        <v>30</v>
      </c>
      <c r="B24" s="78"/>
      <c r="C24" s="27">
        <f>G17</f>
        <v>4.4921250000000039E-3</v>
      </c>
      <c r="D24" s="26">
        <f t="shared" si="2"/>
        <v>4.4921250000000039E-3</v>
      </c>
      <c r="E24" s="26">
        <f t="shared" si="2"/>
        <v>4.4921250000000039E-3</v>
      </c>
      <c r="F24" s="26">
        <f t="shared" si="2"/>
        <v>4.4921250000000039E-3</v>
      </c>
      <c r="G24" s="26">
        <f t="shared" si="2"/>
        <v>4.4921250000000039E-3</v>
      </c>
      <c r="H24" s="26">
        <f t="shared" si="2"/>
        <v>4.4921250000000039E-3</v>
      </c>
      <c r="I24" s="26">
        <f t="shared" si="2"/>
        <v>4.4921250000000039E-3</v>
      </c>
      <c r="J24" s="26">
        <f t="shared" si="2"/>
        <v>4.4921250000000039E-3</v>
      </c>
      <c r="K24" s="26">
        <f t="shared" si="2"/>
        <v>4.4921250000000039E-3</v>
      </c>
      <c r="L24" s="26">
        <f t="shared" si="2"/>
        <v>4.4921250000000039E-3</v>
      </c>
      <c r="M24" s="26">
        <f t="shared" si="2"/>
        <v>4.4921250000000039E-3</v>
      </c>
      <c r="N24" s="50">
        <f t="shared" si="2"/>
        <v>4.4921250000000039E-3</v>
      </c>
      <c r="O24" s="51"/>
      <c r="P24" s="51"/>
      <c r="Q24" s="51"/>
    </row>
    <row r="25" spans="1:18" hidden="1" x14ac:dyDescent="0.25">
      <c r="A25" s="77" t="s">
        <v>31</v>
      </c>
      <c r="B25" s="78"/>
      <c r="C25" s="27">
        <f>G18</f>
        <v>0</v>
      </c>
      <c r="D25" s="26">
        <f t="shared" si="2"/>
        <v>0</v>
      </c>
      <c r="E25" s="26">
        <f t="shared" si="2"/>
        <v>0</v>
      </c>
      <c r="F25" s="26">
        <f t="shared" si="2"/>
        <v>0</v>
      </c>
      <c r="G25" s="26">
        <f t="shared" si="2"/>
        <v>0</v>
      </c>
      <c r="H25" s="26">
        <f t="shared" si="2"/>
        <v>0</v>
      </c>
      <c r="I25" s="26">
        <f t="shared" si="2"/>
        <v>0</v>
      </c>
      <c r="J25" s="26">
        <f t="shared" si="2"/>
        <v>0</v>
      </c>
      <c r="K25" s="26">
        <f t="shared" si="2"/>
        <v>0</v>
      </c>
      <c r="L25" s="26">
        <f t="shared" si="2"/>
        <v>0</v>
      </c>
      <c r="M25" s="26">
        <f t="shared" si="2"/>
        <v>0</v>
      </c>
      <c r="N25" s="50">
        <f t="shared" si="2"/>
        <v>0</v>
      </c>
      <c r="O25" s="51"/>
      <c r="P25" s="51"/>
      <c r="Q25" s="51"/>
      <c r="R25" s="58"/>
    </row>
    <row r="26" spans="1:18" x14ac:dyDescent="0.25">
      <c r="A26" s="28" t="s">
        <v>32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54"/>
    </row>
    <row r="27" spans="1:18" ht="12.75" customHeight="1" x14ac:dyDescent="0.25">
      <c r="A27" s="79" t="s">
        <v>5</v>
      </c>
      <c r="B27" s="8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55"/>
    </row>
    <row r="28" spans="1:18" ht="28.5" customHeight="1" x14ac:dyDescent="0.25">
      <c r="A28" s="31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55"/>
    </row>
    <row r="29" spans="1:18" x14ac:dyDescent="0.25">
      <c r="A29" s="31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55"/>
    </row>
    <row r="30" spans="1:18" x14ac:dyDescent="0.25">
      <c r="A30" s="31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55"/>
    </row>
    <row r="31" spans="1:18" x14ac:dyDescent="0.25">
      <c r="A31" s="31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55"/>
    </row>
    <row r="32" spans="1:18" x14ac:dyDescent="0.25">
      <c r="A32" s="31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55"/>
    </row>
    <row r="33" spans="1:14" x14ac:dyDescent="0.25">
      <c r="A33" s="31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55"/>
    </row>
    <row r="34" spans="1:14" x14ac:dyDescent="0.25">
      <c r="A34" s="31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55"/>
    </row>
    <row r="35" spans="1:14" x14ac:dyDescent="0.25">
      <c r="A35" s="31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55"/>
    </row>
    <row r="36" spans="1:14" x14ac:dyDescent="0.25">
      <c r="A36" s="31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55"/>
    </row>
    <row r="37" spans="1:14" x14ac:dyDescent="0.25">
      <c r="A37" s="31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55"/>
    </row>
    <row r="38" spans="1:14" x14ac:dyDescent="0.25">
      <c r="A38" s="31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55"/>
    </row>
    <row r="39" spans="1:14" x14ac:dyDescent="0.25">
      <c r="A39" s="31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55"/>
    </row>
    <row r="40" spans="1:14" x14ac:dyDescent="0.25">
      <c r="A40" s="31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55"/>
    </row>
    <row r="41" spans="1:14" x14ac:dyDescent="0.25">
      <c r="A41" s="31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55"/>
    </row>
    <row r="42" spans="1:14" x14ac:dyDescent="0.25">
      <c r="A42" s="31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55"/>
    </row>
    <row r="43" spans="1:14" x14ac:dyDescent="0.25">
      <c r="A43" s="31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55"/>
    </row>
    <row r="44" spans="1:14" x14ac:dyDescent="0.25">
      <c r="A44" s="31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55"/>
    </row>
    <row r="45" spans="1:14" x14ac:dyDescent="0.25">
      <c r="A45" s="31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55"/>
    </row>
    <row r="46" spans="1:14" x14ac:dyDescent="0.3">
      <c r="A46" s="32" t="s">
        <v>33</v>
      </c>
      <c r="B46" s="81" t="s">
        <v>34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5" t="s">
        <v>5</v>
      </c>
      <c r="N46" s="86"/>
    </row>
    <row r="47" spans="1:14" x14ac:dyDescent="0.3">
      <c r="A47" s="33" t="s">
        <v>35</v>
      </c>
      <c r="B47" s="34" t="s">
        <v>36</v>
      </c>
      <c r="C47" s="34"/>
      <c r="D47" s="34"/>
      <c r="E47" s="34"/>
      <c r="F47" s="34"/>
      <c r="G47" s="34"/>
      <c r="H47" s="34"/>
      <c r="I47" s="34"/>
      <c r="J47" s="34" t="s">
        <v>5</v>
      </c>
      <c r="K47" s="34"/>
      <c r="L47" s="34"/>
      <c r="M47" s="87"/>
      <c r="N47" s="88"/>
    </row>
    <row r="48" spans="1:14" ht="59" customHeight="1" x14ac:dyDescent="0.25">
      <c r="A48" s="35"/>
      <c r="B48" s="36" t="s">
        <v>5</v>
      </c>
      <c r="C48" s="37" t="s">
        <v>5</v>
      </c>
      <c r="D48" s="38"/>
      <c r="E48" s="38"/>
      <c r="F48" s="38"/>
      <c r="G48" s="36"/>
      <c r="H48" s="38"/>
      <c r="I48" s="38"/>
      <c r="J48" s="36" t="s">
        <v>37</v>
      </c>
      <c r="K48" s="56"/>
      <c r="L48" s="38"/>
      <c r="M48" s="38"/>
      <c r="N48" s="57"/>
    </row>
    <row r="50" spans="2:14" x14ac:dyDescent="0.25"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</row>
  </sheetData>
  <protectedRanges>
    <protectedRange password="CE28" sqref="K7:N10 C11:N11" name="区域2_1"/>
    <protectedRange password="CE28" sqref="C7:J9" name="区域2_1_1"/>
  </protectedRanges>
  <mergeCells count="33">
    <mergeCell ref="A25:B25"/>
    <mergeCell ref="A27:B27"/>
    <mergeCell ref="B46:L46"/>
    <mergeCell ref="A7:A11"/>
    <mergeCell ref="L15:N18"/>
    <mergeCell ref="M46:N47"/>
    <mergeCell ref="A20:B20"/>
    <mergeCell ref="A21:B21"/>
    <mergeCell ref="A22:B22"/>
    <mergeCell ref="A23:B23"/>
    <mergeCell ref="A24:B24"/>
    <mergeCell ref="A13:B13"/>
    <mergeCell ref="E15:F15"/>
    <mergeCell ref="E16:F16"/>
    <mergeCell ref="E17:F17"/>
    <mergeCell ref="E18:F18"/>
    <mergeCell ref="M3:N3"/>
    <mergeCell ref="A4:B4"/>
    <mergeCell ref="A5:B5"/>
    <mergeCell ref="A6:B6"/>
    <mergeCell ref="A12:B12"/>
    <mergeCell ref="A3:B3"/>
    <mergeCell ref="C3:D3"/>
    <mergeCell ref="F3:G3"/>
    <mergeCell ref="H3:I3"/>
    <mergeCell ref="K3:L3"/>
    <mergeCell ref="A1:N1"/>
    <mergeCell ref="A2:B2"/>
    <mergeCell ref="C2:D2"/>
    <mergeCell ref="F2:G2"/>
    <mergeCell ref="H2:I2"/>
    <mergeCell ref="K2:L2"/>
    <mergeCell ref="M2:N2"/>
  </mergeCells>
  <phoneticPr fontId="6" type="noConversion"/>
  <conditionalFormatting sqref="C12:K12">
    <cfRule type="cellIs" dxfId="2" priority="3" stopIfTrue="1" operator="notBetween">
      <formula>$G$15</formula>
      <formula>$G$16</formula>
    </cfRule>
  </conditionalFormatting>
  <conditionalFormatting sqref="L12:N12">
    <cfRule type="cellIs" dxfId="1" priority="1" stopIfTrue="1" operator="notBetween">
      <formula>$G$15</formula>
      <formula>$G$16</formula>
    </cfRule>
  </conditionalFormatting>
  <conditionalFormatting sqref="C13:Q13">
    <cfRule type="cellIs" dxfId="0" priority="2" stopIfTrue="1" operator="notBetween">
      <formula>$G$17</formula>
      <formula>$G$18</formula>
    </cfRule>
  </conditionalFormatting>
  <pageMargins left="0.84" right="0.28000000000000003" top="0.34" bottom="0.196850393700787" header="0.42" footer="0.25"/>
  <pageSetup paperSize="9" scale="8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H5"/>
    </sheetView>
  </sheetViews>
  <sheetFormatPr defaultColWidth="9" defaultRowHeight="15" x14ac:dyDescent="0.25"/>
  <sheetData/>
  <phoneticPr fontId="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9" master="">
    <arrUserId title="区域2_1" rangeCreator="" othersAccessPermission="edit"/>
    <arrUserId title="区域2_1_1" rangeCreator="" othersAccessPermission="edit"/>
  </rangeList>
  <rangeList sheetStid="10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天工 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yuh</cp:lastModifiedBy>
  <cp:lastPrinted>2011-11-08T06:37:00Z</cp:lastPrinted>
  <dcterms:created xsi:type="dcterms:W3CDTF">1996-12-17T01:32:00Z</dcterms:created>
  <dcterms:modified xsi:type="dcterms:W3CDTF">2022-10-22T08:50:25Z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A5579213C0D44D569CE8F3AF95CB58E2</vt:lpwstr>
  </property>
  <property fmtid="{D5CDD505-2E9C-101B-9397-08002B2CF9AE}" pid="3" name="KSOProductBuildVer">
    <vt:lpwstr>2052-11.1.0.12598</vt:lpwstr>
  </property>
</Properties>
</file>