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125" windowHeight="12540"/>
  </bookViews>
  <sheets>
    <sheet name="售后服务" sheetId="2" r:id="rId1"/>
    <sheet name="Sheet1" sheetId="3" r:id="rId2"/>
    <sheet name="Sheet2" sheetId="4" r:id="rId3"/>
  </sheets>
  <definedNames>
    <definedName name="_xlnm._FilterDatabase" localSheetId="1" hidden="1">Sheet1!$A$1</definedName>
    <definedName name="_xlnm._FilterDatabase" localSheetId="0" hidden="1">售后服务!$A$4:$L$58</definedName>
  </definedNames>
  <calcPr calcId="144525" concurrentCalc="0"/>
</workbook>
</file>

<file path=xl/calcChain.xml><?xml version="1.0" encoding="utf-8"?>
<calcChain xmlns="http://schemas.openxmlformats.org/spreadsheetml/2006/main">
  <c r="J9" i="2" l="1"/>
  <c r="J10" i="2"/>
  <c r="J11" i="2"/>
  <c r="K9" i="2"/>
  <c r="J7" i="2"/>
  <c r="J47" i="2"/>
  <c r="J48" i="2"/>
  <c r="J49" i="2"/>
  <c r="J50" i="2"/>
  <c r="J51" i="2"/>
  <c r="K47" i="2"/>
  <c r="A14" i="3"/>
  <c r="J52" i="2"/>
  <c r="J53" i="2"/>
  <c r="J54" i="2"/>
  <c r="K52" i="2"/>
  <c r="A15" i="3"/>
  <c r="J5" i="2"/>
  <c r="J6" i="2"/>
  <c r="K5" i="2"/>
  <c r="A2" i="3"/>
  <c r="J8" i="2"/>
  <c r="K7" i="2"/>
  <c r="A3" i="3"/>
  <c r="A4" i="3"/>
  <c r="J14" i="2"/>
  <c r="J15" i="2"/>
  <c r="K14" i="2"/>
  <c r="A5" i="3"/>
  <c r="J16" i="2"/>
  <c r="J17" i="2"/>
  <c r="J18" i="2"/>
  <c r="J19" i="2"/>
  <c r="K16" i="2"/>
  <c r="A6" i="3"/>
  <c r="J20" i="2"/>
  <c r="J21" i="2"/>
  <c r="J22" i="2"/>
  <c r="K20" i="2"/>
  <c r="A7" i="3"/>
  <c r="J23" i="2"/>
  <c r="J24" i="2"/>
  <c r="J25" i="2"/>
  <c r="J26" i="2"/>
  <c r="J27" i="2"/>
  <c r="K23" i="2"/>
  <c r="A8" i="3"/>
  <c r="A9" i="3"/>
  <c r="J29" i="2"/>
  <c r="J28" i="2"/>
  <c r="J30" i="2"/>
  <c r="J31" i="2"/>
  <c r="K28" i="2"/>
  <c r="A10" i="3"/>
  <c r="J32" i="2"/>
  <c r="J33" i="2"/>
  <c r="K32" i="2"/>
  <c r="A11" i="3"/>
  <c r="J39" i="2"/>
  <c r="J34" i="2"/>
  <c r="J35" i="2"/>
  <c r="J36" i="2"/>
  <c r="J37" i="2"/>
  <c r="J38" i="2"/>
  <c r="K34" i="2"/>
  <c r="A12" i="3"/>
  <c r="J40" i="2"/>
  <c r="J43" i="2"/>
  <c r="J44" i="2"/>
  <c r="J41" i="2"/>
  <c r="J42" i="2"/>
  <c r="K40" i="2"/>
  <c r="A13" i="3"/>
  <c r="J45" i="2"/>
  <c r="J46" i="2"/>
  <c r="K45" i="2"/>
  <c r="J12" i="2"/>
  <c r="J13" i="2"/>
  <c r="K12" i="2"/>
  <c r="J55" i="2"/>
  <c r="J56" i="2"/>
  <c r="J57" i="2"/>
  <c r="H57" i="2"/>
  <c r="J58" i="2"/>
</calcChain>
</file>

<file path=xl/sharedStrings.xml><?xml version="1.0" encoding="utf-8"?>
<sst xmlns="http://schemas.openxmlformats.org/spreadsheetml/2006/main" count="260" uniqueCount="258">
  <si>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</si>
  <si>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</si>
  <si>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</si>
  <si>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</si>
  <si>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</si>
  <si>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</si>
  <si>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</si>
  <si>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</si>
  <si>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</si>
  <si>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</si>
  <si>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</si>
  <si>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</si>
  <si>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</si>
  <si>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</si>
  <si>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</si>
  <si>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</si>
  <si>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</si>
  <si>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</si>
  <si>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</si>
  <si>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</si>
  <si>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</si>
  <si>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</si>
  <si>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</si>
  <si>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</si>
  <si>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</si>
  <si>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</si>
  <si>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</si>
  <si>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</si>
  <si>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</si>
  <si>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</si>
  <si>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</si>
  <si>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</si>
  <si>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</si>
  <si>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</si>
  <si>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</si>
  <si>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</si>
  <si>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</si>
  <si>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</si>
  <si>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</si>
  <si>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</si>
  <si>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</si>
  <si>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</si>
  <si>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</si>
  <si>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</si>
  <si>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</si>
  <si>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</si>
  <si>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</si>
  <si>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</si>
  <si>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</si>
  <si>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</si>
  <si>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</si>
  <si>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</si>
  <si>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</si>
  <si>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</si>
  <si>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</si>
  <si>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</si>
  <si>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</si>
  <si>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</si>
  <si>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</si>
  <si>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</si>
  <si>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</si>
  <si>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</si>
  <si>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</si>
  <si>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</si>
  <si>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</si>
  <si>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</si>
  <si>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</si>
  <si>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</si>
  <si>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</si>
  <si>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</si>
  <si>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</si>
  <si>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</si>
  <si>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</si>
  <si>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</si>
  <si>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</si>
  <si>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</si>
  <si>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</si>
  <si>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</si>
  <si>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</si>
  <si>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</si>
  <si>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</si>
  <si>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</si>
  <si>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</si>
  <si>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</si>
  <si>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</si>
  <si>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</si>
  <si>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</si>
  <si>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</si>
  <si>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</si>
  <si>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</si>
  <si>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</si>
  <si>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</si>
  <si>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</si>
  <si>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</si>
  <si>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</si>
  <si>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</si>
  <si>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</si>
  <si>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</si>
  <si>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</si>
  <si>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</si>
  <si>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</si>
  <si>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</si>
  <si>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</si>
  <si>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</si>
  <si>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</si>
  <si>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</si>
  <si>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</si>
  <si>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</si>
  <si>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</si>
  <si>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</si>
  <si>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</si>
  <si>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</si>
  <si>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</si>
  <si>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</si>
  <si>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</si>
  <si>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</si>
  <si>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</si>
  <si>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</si>
  <si>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</si>
  <si>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</si>
  <si>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</si>
  <si>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</si>
  <si>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</si>
  <si>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</si>
  <si>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</si>
  <si>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</si>
  <si>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</si>
  <si>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</si>
  <si>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</si>
  <si>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</si>
  <si>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</si>
  <si>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</si>
  <si>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</si>
  <si>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</si>
  <si>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</si>
  <si>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</si>
  <si>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</si>
  <si>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</si>
  <si>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</si>
  <si>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</si>
  <si>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</si>
  <si>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</si>
  <si>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</si>
  <si>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</si>
  <si>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</si>
  <si>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</si>
  <si>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</si>
  <si>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</si>
  <si>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</si>
  <si>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</si>
  <si>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</si>
  <si>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</si>
  <si>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</si>
  <si>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</si>
  <si>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</si>
  <si>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</si>
  <si>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</si>
  <si>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</si>
  <si>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</si>
  <si>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</si>
  <si>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</si>
  <si>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</si>
  <si>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</si>
  <si>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</si>
  <si>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</si>
  <si>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</si>
  <si>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</si>
  <si>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</si>
  <si>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</si>
  <si>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</si>
  <si>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</si>
  <si>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C2</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</si>
  <si>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</si>
  <si>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</si>
  <si>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</si>
  <si>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</si>
  <si>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</si>
  <si>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</si>
  <si>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</si>
  <si>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</si>
  <si>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</si>
  <si>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</si>
  <si>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</si>
  <si>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</si>
  <si>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</si>
  <si>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</si>
  <si>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</si>
  <si>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</si>
  <si>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</si>
  <si>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</si>
  <si>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</si>
  <si>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</si>
  <si>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</si>
  <si>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</si>
  <si>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</si>
  <si>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</si>
  <si>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</si>
  <si>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</si>
  <si>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</si>
  <si>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</si>
  <si>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</si>
  <si>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</si>
  <si>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</si>
  <si>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</si>
  <si>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</si>
  <si>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通过售后服务的各项活动和流程，形成的售后服务手册 明确了职能划分和岗位设置；规定售后服务流程和工作要求等。
售后服务手册满足售后服务管理文件的需要。</t>
  </si>
  <si>
    <t>能够做到定期实施检查和保养。设备设施的维修能够满足售后维修服务的正常进行。</t>
  </si>
  <si>
    <t>公司备有充足的常用部件、维修配件和材料，可以做到随时供应且保证品质。特殊部件、维修配件和材料需要紧急采购，满足顾客要求。</t>
  </si>
  <si>
    <t>不涉及。</t>
  </si>
  <si>
    <t>公司提供相应五金件的支持，以供用户应急使用；承诺所有产品均提前库存充足的备品、备件，预防紧急突发事件的维修、更换使用。</t>
    <phoneticPr fontId="10" type="noConversion"/>
  </si>
  <si>
    <t>用户反馈的或回访收集到的有关产品或服务等方面的问题，公司将快速进行分析研究，并及时给予客户回应及解决问题。</t>
  </si>
  <si>
    <t>建有客户投诉管理控制程序，程序中规定重大投诉这是应由总经理带队去顾客处，在充分调研的情况下，给予满意的解决，此时应对顾客的损失进行赔偿。</t>
  </si>
  <si>
    <t>售后服务手册按照国家法律法规进行识别，对组织售后服务相关的法律法规进行培训、宣贯，使员工了解。</t>
    <phoneticPr fontId="10" type="noConversion"/>
  </si>
  <si>
    <t>组织应在技术或服务上建立标准，如参与国家、行业标准的制定。</t>
    <phoneticPr fontId="10" type="noConversion"/>
  </si>
  <si>
    <t>企业有售后服务做出承诺，在招投标文件中出示了售后服务承诺，包括了质保期和故障响应时间及排除故障时间承诺、安装及后期服务承诺、技术服务和详细培训计划承诺、售后服务响应时间承诺等；</t>
    <phoneticPr fontId="10" type="noConversion"/>
  </si>
  <si>
    <t>售后和维修建立良好的市场反馈机制，提供了客户反馈信息图；发生、发现市场重大信息，如客户退货、投诉、抱怨等，服务部讲信息通过微信通知到技术人员员，由技术人员为客户解决问题。</t>
    <phoneticPr fontId="10" type="noConversion"/>
  </si>
  <si>
    <t>根据产品特点进行包装,包装内放置说明书、合格证。</t>
    <phoneticPr fontId="10" type="noConversion"/>
  </si>
  <si>
    <t>建立了商品系统性缺陷公开机制，近几年来未有发生商品缺陷，如有发生按照规定告知顾客。</t>
    <phoneticPr fontId="10" type="noConversion"/>
  </si>
  <si>
    <t>作业合同规定了履行时间及履行地点。</t>
    <phoneticPr fontId="10" type="noConversion"/>
  </si>
  <si>
    <t>在合同中明确商品的质保期和保修期，售后服务体系说明中关于售后服务承诺：免费质保期限1年。</t>
    <phoneticPr fontId="10" type="noConversion"/>
  </si>
  <si>
    <t>公司商品成品保修1年，在质保期内，非认为损坏原因，提供免费上门维修，并承担保用维修过程运输费。</t>
    <phoneticPr fontId="10" type="noConversion"/>
  </si>
  <si>
    <t xml:space="preserve">  </t>
    <phoneticPr fontId="16" type="noConversion"/>
  </si>
  <si>
    <t>东营市天山石油机械配件有限公司</t>
    <phoneticPr fontId="10" type="noConversion"/>
  </si>
  <si>
    <t xml:space="preserve">公司售后部和前台为接收客户投诉的窗口，负责顾客投诉的接受、处理、跟进和回访；并通知售后服务实施部门进行处理，填写“维修单”，维修单包含故障描述、处理过程、客户反馈等信息。
</t>
  </si>
  <si>
    <t>组织建立了与售后服务相关的管理、支持部门，售后部是售后服务职能部门。
其他各部门之间有清晰的职能划分，岗位设置合理，能够保证售后服务工作的顺利开展。
经审查记录确认,服务认证范围为：石油钻采设备及配件、取芯工具及辅助器材、垂钻工具及其他钻井工具、井下流量计配件、采油井口配件，五金产品生产及日用百货销售的售后服务。</t>
    <phoneticPr fontId="10" type="noConversion"/>
  </si>
  <si>
    <t>目前在新疆、东营，地设置了网点，售后服务由售后部牵头，组织省内售后服务网点，形成了完善的售后服务网络，能够对服务网点进行有效管理。</t>
    <phoneticPr fontId="10" type="noConversion"/>
  </si>
  <si>
    <r>
      <t>自己生产的主要是井石油钻采设备及配件、取芯工具及辅助器材、垂钻工具及其他钻井工具、井下流量计配件、采油井口配件，五金产品生产及日用百货等产品属于外购产品（如扳手之类），</t>
    </r>
    <r>
      <rPr>
        <b/>
        <sz val="10"/>
        <color rgb="FFFF0000"/>
        <rFont val="宋体"/>
        <family val="3"/>
        <charset val="134"/>
      </rPr>
      <t>查销售合同，见附件。</t>
    </r>
    <r>
      <rPr>
        <b/>
        <sz val="10"/>
        <color theme="1"/>
        <rFont val="宋体"/>
        <family val="3"/>
        <charset val="134"/>
      </rPr>
      <t xml:space="preserve">
</t>
    </r>
    <phoneticPr fontId="10" type="noConversion"/>
  </si>
  <si>
    <t xml:space="preserve">经询问了解经费使用情况的记录，经了解，售后服务产生的经费，实报实销，能够保障各类售后服务活动的经费使用
</t>
    <phoneticPr fontId="10" type="noConversion"/>
  </si>
  <si>
    <t>办公场所和服务场所能够满足使用要求，售后服务设施齐全。
具体见附件图片。</t>
    <phoneticPr fontId="10" type="noConversion"/>
  </si>
  <si>
    <t>质量监督部负责回访及负责售后服务监督，每月监督售后服务内容（技术支持、售后配送、维修、质量检查、交验结算、开具发票、投诉处理等）的实施。</t>
    <phoneticPr fontId="10" type="noConversion"/>
  </si>
  <si>
    <r>
      <rPr>
        <b/>
        <sz val="10"/>
        <color theme="1"/>
        <rFont val="宋体"/>
        <family val="3"/>
        <charset val="134"/>
      </rPr>
      <t>对日常售后服务活动有基本的</t>
    </r>
    <r>
      <rPr>
        <b/>
        <sz val="10"/>
        <color rgb="FFFF0000"/>
        <rFont val="宋体"/>
        <family val="3"/>
        <charset val="134"/>
      </rPr>
      <t>监督检查</t>
    </r>
    <r>
      <rPr>
        <b/>
        <sz val="10"/>
        <color theme="1"/>
        <rFont val="宋体"/>
        <family val="3"/>
        <charset val="134"/>
      </rPr>
      <t xml:space="preserve">要求；有售后服务的评价标准和评分表混，通过检查表分析数据，持续修正服务目标，通过内审发现服务中存在的问题，进行改进，提升服务质量。
</t>
    </r>
    <phoneticPr fontId="10" type="noConversion"/>
  </si>
  <si>
    <t>公司有备件，以保证生产为目的，到现场针对难以解决的问题，直接更换新件。</t>
    <phoneticPr fontId="10" type="noConversion"/>
  </si>
  <si>
    <t>国家认可的相关的管理认证任然在有效期内： 
经查由北京思坦达尔认证中心颁发的环境管理体系认证、中国职业健康安全管理体系认证、质量管理体系认证证书均在有效期之内。</t>
    <phoneticPr fontId="10" type="noConversion"/>
  </si>
  <si>
    <t>有服务标准和规范，没有参与制定国家、行业标准。产品标准执行中石化的产品标准。</t>
    <phoneticPr fontId="10" type="noConversion"/>
  </si>
  <si>
    <t>提供完善的油田工程技术服务支持和自动化服务、坚持质量第一，诚信为本的经营理念，为油田提供优质产品和油田作业服务。</t>
    <phoneticPr fontId="10" type="noConversion"/>
  </si>
  <si>
    <t xml:space="preserve">通过宣传册、销售合同、投标文件等活动进行宣传。
</t>
    <phoneticPr fontId="10" type="noConversion"/>
  </si>
  <si>
    <t xml:space="preserve">附属文档主要为检验单、产品合格证，见附件。
</t>
    <phoneticPr fontId="10" type="noConversion"/>
  </si>
  <si>
    <t>一年之内有质保期，
维修费用根据合同约定按甲方标准执行。</t>
    <phoneticPr fontId="10" type="noConversion"/>
  </si>
  <si>
    <t>组织的产品没有使用年限，主要看客户使用频率，磨损严重直接更换。</t>
    <phoneticPr fontId="10" type="noConversion"/>
  </si>
  <si>
    <t>组织的部分产品安装由用户自己进行安装。</t>
    <phoneticPr fontId="10" type="noConversion"/>
  </si>
  <si>
    <t>货物到达现场后，公司为用户提供免费技术支持、技术咨询。并且每年向用户进行回访</t>
    <phoneticPr fontId="10" type="noConversion"/>
  </si>
  <si>
    <t>所有的商品的质保期都为1年，会一直为客户提供技术支持。</t>
    <phoneticPr fontId="10" type="noConversion"/>
  </si>
  <si>
    <t>在合同中有卖方提供的服务费用清单及报价的协议附件。</t>
    <phoneticPr fontId="10" type="noConversion"/>
  </si>
  <si>
    <t>服务人员应注意个人卫生和形象，维修完成后与客户核实确认无问题即离开，填写售后服务单。</t>
    <phoneticPr fontId="10" type="noConversion"/>
  </si>
  <si>
    <t>承诺接到贵方产品需求及质量反馈时在2小时内做出响应，产品质量问题，在4小时之内作出答复或派出服务人员，尽快到达现场，做到用户对质量不满意，服务不停止。</t>
    <phoneticPr fontId="10" type="noConversion"/>
  </si>
  <si>
    <t>以保证生产为目的，到现场针对难以解决的问题，直接更换新件。</t>
    <phoneticPr fontId="10" type="noConversion"/>
  </si>
  <si>
    <t>不涉及。</t>
    <phoneticPr fontId="10" type="noConversion"/>
  </si>
  <si>
    <t>没有网站</t>
    <phoneticPr fontId="10" type="noConversion"/>
  </si>
  <si>
    <t>经了解，建有顾客电子档案，记录有客户的具体联络信息及对客户收货情况的记录；
公司每个月都会电话回访，了解产品的使用和质量情况，征求客户的意见和建议，每年公司老总与客户通过座谈会进行交流。</t>
    <phoneticPr fontId="10" type="noConversion"/>
  </si>
  <si>
    <t>售后部负责对客户实施定期顾客满意调查，依据公司《客户服务调查表》保持定期对客户进行顾客满意调查，对客户提出的意见、建议进行数据分析以及改进方案。</t>
    <phoneticPr fontId="10" type="noConversion"/>
  </si>
  <si>
    <t>公司执行GBT 22513-2013 石油天然气工业 钻井和采油设备 井口装置和采油树、SYT 5328-2019 热采井口装置国标。</t>
    <phoneticPr fontId="10" type="noConversion"/>
  </si>
  <si>
    <t>在销售合同、公司宣传手册、投标文件，提供有服务热线：0546-7773179</t>
    <phoneticPr fontId="10" type="noConversion"/>
  </si>
  <si>
    <t>据了解市场人员负责报修登记和接待服务。</t>
    <phoneticPr fontId="10" type="noConversion"/>
  </si>
  <si>
    <t>通过木箱进行包装，见附件。</t>
    <phoneticPr fontId="10" type="noConversion"/>
  </si>
  <si>
    <r>
      <t>组织能够定期开展售后服务专业技术和服务文化培训，制定年度培训计划，有相应的培训记录；</t>
    </r>
    <r>
      <rPr>
        <b/>
        <sz val="10"/>
        <color theme="1"/>
        <rFont val="宋体"/>
        <family val="3"/>
        <charset val="134"/>
        <scheme val="minor"/>
      </rPr>
      <t xml:space="preserve">
</t>
    </r>
    <phoneticPr fontId="10" type="noConversion"/>
  </si>
  <si>
    <t>本条款有两方面内容：
（1）组织应设立网站，且在组织网站上有售后服务专门页面和有关内容。
（2）在网站上提供5.3.1.1要求的相关服务功能。</t>
    <phoneticPr fontId="10" type="noConversion"/>
  </si>
  <si>
    <t>5.3.1.2　设立网站，包含售后服务的页面和内容，能够提供在线服务功能</t>
    <phoneticPr fontId="10" type="noConversion"/>
  </si>
  <si>
    <r>
      <t>经了解，公司全部人数含兼职</t>
    </r>
    <r>
      <rPr>
        <b/>
        <sz val="10"/>
        <color rgb="FFFF3200"/>
        <rFont val="宋体"/>
        <family val="3"/>
        <charset val="134"/>
      </rPr>
      <t>15</t>
    </r>
    <r>
      <rPr>
        <b/>
        <sz val="10"/>
        <color theme="1"/>
        <rFont val="宋体"/>
        <family val="3"/>
        <charset val="134"/>
      </rPr>
      <t>人，培训3名售后服务管理师。负责对售后服务工作的管理和对售后服务活动的指导，满足售后服务管理需要。
人员包括：于海军37052219740128101X
徐新中370521197907064016
王建领372925197606034517</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</si>
</sst>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2"/>
      <name val="宋体"/>
      <family val="3"/>
      <charset val="134"/>
    </font>
    <font>
      <sz val="10"/>
      <name val="宋体"/>
      <family val="3"/>
      <charset val="134"/>
    </font>
    <font>
      <sz val="10"/>
      <name val="黑体"/>
      <family val="3"/>
      <charset val="134"/>
    </font>
    <font>
      <sz val="10"/>
      <color theme="1"/>
      <name val="宋体"/>
      <family val="3"/>
      <charset val="134"/>
      <scheme val="minor"/>
    </font>
    <font>
      <sz val="10"/>
      <name val="宋体"/>
      <family val="3"/>
      <charset val="134"/>
      <scheme val="major"/>
    </font>
    <font>
      <sz val="11"/>
      <name val="宋体"/>
      <family val="3"/>
      <charset val="134"/>
      <scheme val="minor"/>
    </font>
    <font>
      <sz val="10"/>
      <color rgb="FFFF0000"/>
      <name val="宋体"/>
      <family val="3"/>
      <charset val="134"/>
      <scheme val="minor"/>
    </font>
    <font>
      <sz val="11"/>
      <color theme="1"/>
      <name val="宋体"/>
      <family val="3"/>
      <charset val="134"/>
      <scheme val="minor"/>
    </font>
    <font>
      <b/>
      <sz val="10"/>
      <color theme="1"/>
      <name val="宋体"/>
      <family val="3"/>
      <charset val="134"/>
      <scheme val="minor"/>
    </font>
    <font>
      <sz val="9"/>
      <name val="宋体"/>
      <family val="3"/>
      <charset val="134"/>
      <scheme val="minor"/>
    </font>
    <font>
      <b/>
      <sz val="10"/>
      <color theme="1"/>
      <name val="宋体"/>
      <family val="3"/>
      <charset val="134"/>
    </font>
    <font>
      <b/>
      <sz val="10"/>
      <color rgb="FFFF3200"/>
      <name val="宋体"/>
      <family val="3"/>
      <charset val="134"/>
    </font>
    <font>
      <b/>
      <sz val="10"/>
      <color rgb="FFFF0000"/>
      <name val="宋体"/>
      <family val="3"/>
      <charset val="134"/>
    </font>
    <font>
      <b/>
      <sz val="10"/>
      <name val="宋体"/>
      <family val="3"/>
      <charset val="134"/>
      <scheme val="minor"/>
    </font>
    <font>
      <b/>
      <sz val="10"/>
      <color rgb="FFFF0000"/>
      <name val="宋体"/>
      <family val="3"/>
      <charset val="134"/>
      <scheme val="minor"/>
    </font>
    <font>
      <sz val="9"/>
      <name val="宋体"/>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5" tint="0.7999816888943144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89">
    <xf numFmtId="0" fontId="0" fillId="0" borderId="0" xfId="0">
      <alignment vertical="center"/>
    </xf>
    <xf numFmtId="0" fontId="0" fillId="0" borderId="0" xfId="0" applyFont="1">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3" fillId="6" borderId="9"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4" fillId="8" borderId="10" xfId="0" applyFont="1" applyFill="1" applyBorder="1" applyAlignment="1">
      <alignment horizontal="left" vertical="top" wrapText="1"/>
    </xf>
    <xf numFmtId="0" fontId="3" fillId="7" borderId="5" xfId="0" applyFont="1" applyFill="1" applyBorder="1" applyAlignment="1">
      <alignment horizontal="left" vertical="center" wrapText="1"/>
    </xf>
    <xf numFmtId="0" fontId="4" fillId="8" borderId="10" xfId="1" applyFont="1" applyFill="1" applyBorder="1" applyAlignment="1">
      <alignment horizontal="left" vertical="center" wrapText="1"/>
    </xf>
    <xf numFmtId="0" fontId="5" fillId="8" borderId="10"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5" fillId="11" borderId="10" xfId="0" applyFont="1" applyFill="1" applyBorder="1" applyAlignment="1">
      <alignment horizontal="left" vertical="center" wrapText="1"/>
    </xf>
    <xf numFmtId="0" fontId="4" fillId="11" borderId="10" xfId="1"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13" borderId="5" xfId="0" applyFont="1" applyFill="1" applyBorder="1" applyAlignment="1">
      <alignment horizontal="left" vertical="center" wrapText="1"/>
    </xf>
    <xf numFmtId="0" fontId="3" fillId="13" borderId="5" xfId="0" applyFont="1" applyFill="1" applyBorder="1" applyAlignment="1">
      <alignment horizontal="center" vertical="center" wrapText="1"/>
    </xf>
    <xf numFmtId="0" fontId="4" fillId="14" borderId="10" xfId="0" applyFont="1" applyFill="1" applyBorder="1" applyAlignment="1">
      <alignment horizontal="left" vertical="top" wrapText="1"/>
    </xf>
    <xf numFmtId="0" fontId="5" fillId="14" borderId="10" xfId="0" applyFont="1" applyFill="1" applyBorder="1" applyAlignment="1">
      <alignment horizontal="left" vertical="center" wrapText="1"/>
    </xf>
    <xf numFmtId="0" fontId="4" fillId="14" borderId="10" xfId="1" applyFont="1" applyFill="1" applyBorder="1" applyAlignment="1">
      <alignment horizontal="left" vertical="top" wrapText="1"/>
    </xf>
    <xf numFmtId="0" fontId="1" fillId="9" borderId="9" xfId="0" applyFont="1" applyFill="1" applyBorder="1" applyAlignment="1">
      <alignment horizontal="center" vertical="center" wrapText="1"/>
    </xf>
    <xf numFmtId="0" fontId="4" fillId="15" borderId="10" xfId="0" applyFont="1" applyFill="1" applyBorder="1" applyAlignment="1">
      <alignment horizontal="left" vertical="top" wrapText="1"/>
    </xf>
    <xf numFmtId="0" fontId="1" fillId="9" borderId="5" xfId="0" applyFont="1" applyFill="1" applyBorder="1" applyAlignment="1">
      <alignment horizontal="center" vertical="center" wrapText="1"/>
    </xf>
    <xf numFmtId="0" fontId="7" fillId="15" borderId="10" xfId="0" applyFont="1" applyFill="1" applyBorder="1" applyAlignment="1">
      <alignment horizontal="left" vertical="top" wrapText="1"/>
    </xf>
    <xf numFmtId="0" fontId="4" fillId="7" borderId="5" xfId="0" applyFont="1" applyFill="1" applyBorder="1" applyAlignment="1">
      <alignment vertical="center" wrapText="1"/>
    </xf>
    <xf numFmtId="0" fontId="4" fillId="7" borderId="5" xfId="0" applyFont="1" applyFill="1" applyBorder="1" applyAlignment="1">
      <alignment vertical="top" wrapText="1"/>
    </xf>
    <xf numFmtId="0" fontId="0" fillId="0" borderId="0" xfId="0" applyFont="1" applyAlignment="1">
      <alignment horizontal="right" vertical="center"/>
    </xf>
    <xf numFmtId="0" fontId="9" fillId="16" borderId="10" xfId="0" applyFont="1" applyFill="1" applyBorder="1" applyAlignment="1">
      <alignment horizontal="left" vertical="top" wrapText="1"/>
    </xf>
    <xf numFmtId="0" fontId="11" fillId="16" borderId="10" xfId="0" applyFont="1" applyFill="1" applyBorder="1" applyAlignment="1">
      <alignment horizontal="left" vertical="top" wrapText="1"/>
    </xf>
    <xf numFmtId="0" fontId="9" fillId="16" borderId="10" xfId="1" applyFont="1" applyFill="1" applyBorder="1" applyAlignment="1">
      <alignment horizontal="left" vertical="center" wrapText="1"/>
    </xf>
    <xf numFmtId="0" fontId="9" fillId="16" borderId="10" xfId="1" applyFont="1" applyFill="1" applyBorder="1" applyAlignment="1">
      <alignment horizontal="left" vertical="top" wrapText="1"/>
    </xf>
    <xf numFmtId="0" fontId="14" fillId="16" borderId="10" xfId="1" applyFont="1" applyFill="1" applyBorder="1" applyAlignment="1">
      <alignment horizontal="left" vertical="top" wrapText="1"/>
    </xf>
    <xf numFmtId="0" fontId="15" fillId="16" borderId="10" xfId="1" applyFont="1" applyFill="1" applyBorder="1" applyAlignment="1">
      <alignment horizontal="left" vertical="top" wrapText="1"/>
    </xf>
    <xf numFmtId="0" fontId="15" fillId="16" borderId="10" xfId="0" applyFont="1" applyFill="1" applyBorder="1" applyAlignment="1">
      <alignment horizontal="left" vertical="top" wrapText="1"/>
    </xf>
    <xf numFmtId="0" fontId="11" fillId="16" borderId="10" xfId="1" applyFont="1" applyFill="1" applyBorder="1" applyAlignment="1">
      <alignment horizontal="left" vertical="top" wrapText="1"/>
    </xf>
    <xf numFmtId="0" fontId="3" fillId="17" borderId="5" xfId="0" applyFont="1" applyFill="1" applyBorder="1" applyAlignment="1">
      <alignment horizontal="left" vertical="center" wrapText="1"/>
    </xf>
    <xf numFmtId="0" fontId="3" fillId="17" borderId="5" xfId="0" applyFont="1" applyFill="1" applyBorder="1" applyAlignment="1">
      <alignment horizontal="center" vertical="center" wrapText="1"/>
    </xf>
    <xf numFmtId="0" fontId="14" fillId="17" borderId="10" xfId="1" applyFont="1" applyFill="1" applyBorder="1" applyAlignment="1">
      <alignment horizontal="left" vertical="center" wrapText="1"/>
    </xf>
    <xf numFmtId="0" fontId="5" fillId="17" borderId="10" xfId="0" applyFont="1" applyFill="1" applyBorder="1" applyAlignment="1">
      <alignment horizontal="left" vertical="center" wrapText="1"/>
    </xf>
    <xf numFmtId="0" fontId="4" fillId="17" borderId="5" xfId="0" applyFont="1" applyFill="1" applyBorder="1" applyAlignment="1">
      <alignment vertical="center" wrapText="1"/>
    </xf>
    <xf numFmtId="0" fontId="0" fillId="17" borderId="0" xfId="0" applyFill="1">
      <alignment vertical="center"/>
    </xf>
    <xf numFmtId="0" fontId="9" fillId="18" borderId="10" xfId="1" applyFont="1" applyFill="1" applyBorder="1" applyAlignment="1">
      <alignment horizontal="left" vertical="top" wrapText="1"/>
    </xf>
    <xf numFmtId="0" fontId="0" fillId="0" borderId="0" xfId="0"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4" borderId="10" xfId="0" applyFont="1" applyFill="1" applyBorder="1" applyAlignment="1">
      <alignment horizontal="left" wrapText="1"/>
    </xf>
    <xf numFmtId="0" fontId="2" fillId="4" borderId="6" xfId="0" applyFont="1" applyFill="1" applyBorder="1" applyAlignment="1">
      <alignment horizontal="left" wrapText="1"/>
    </xf>
    <xf numFmtId="0" fontId="2" fillId="4" borderId="11" xfId="0" applyFont="1" applyFill="1" applyBorder="1" applyAlignment="1">
      <alignment horizontal="left" wrapText="1"/>
    </xf>
    <xf numFmtId="0" fontId="3" fillId="7" borderId="9"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0" fillId="0" borderId="0" xfId="0" applyFont="1" applyAlignment="1">
      <alignment vertical="center" wrapText="1"/>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1" fillId="5" borderId="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 fillId="6" borderId="9" xfId="0" applyFont="1" applyFill="1" applyBorder="1" applyAlignment="1">
      <alignment horizontal="center" vertical="center"/>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3" fillId="10" borderId="9"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1" fillId="9" borderId="8" xfId="0" applyFont="1" applyFill="1" applyBorder="1" applyAlignment="1">
      <alignment horizontal="center" vertical="center"/>
    </xf>
    <xf numFmtId="0" fontId="3" fillId="13" borderId="9" xfId="0" applyFont="1" applyFill="1" applyBorder="1" applyAlignment="1">
      <alignment horizontal="center" vertical="center" wrapText="1"/>
    </xf>
    <xf numFmtId="0" fontId="0" fillId="13" borderId="8" xfId="0" applyFont="1" applyFill="1" applyBorder="1" applyAlignment="1">
      <alignment horizontal="center" vertical="center" wrapText="1"/>
    </xf>
    <xf numFmtId="0" fontId="0" fillId="13"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3" fillId="6" borderId="5"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abSelected="1" topLeftCell="A7" workbookViewId="0">
      <selection activeCell="G9" sqref="G9"/>
    </sheetView>
  </sheetViews>
  <sheetFormatPr defaultColWidth="9" defaultRowHeight="13.5"/>
  <cols>
    <col min="1" max="3" width="9" style="1"/>
    <col min="4" max="4" width="22.375" style="1" customWidth="1"/>
    <col min="5" max="6" width="9" style="1"/>
    <col min="7" max="7" width="62" style="1" customWidth="1"/>
    <col min="8" max="8" width="10.5" style="1" customWidth="1"/>
    <col min="9" max="9" width="54.375" style="1" customWidth="1"/>
    <col min="10" max="10" width="9.125" customWidth="1"/>
    <col min="11" max="12" width="9.375" customWidth="1"/>
  </cols>
  <sheetData>
    <row r="1" spans="1:12" ht="14.25">
      <c r="A1" s="48" t="s">
        <v>0</v>
      </c>
      <c r="B1" s="49"/>
      <c r="C1" s="49"/>
      <c r="D1" s="49"/>
      <c r="E1" s="49"/>
      <c r="F1" s="49"/>
      <c r="G1" s="49"/>
      <c r="H1" s="49"/>
      <c r="I1" s="49"/>
    </row>
    <row r="2" spans="1:12" ht="14.25">
      <c r="A2" s="50" t="s">
        <v>1</v>
      </c>
      <c r="B2" s="51"/>
      <c r="C2" s="51"/>
      <c r="D2" s="51"/>
      <c r="E2" s="51"/>
      <c r="F2" s="51"/>
      <c r="G2" s="51"/>
      <c r="H2" s="51"/>
      <c r="I2" s="51"/>
    </row>
    <row r="3" spans="1:12">
      <c r="A3" s="2" t="s">
        <v>2</v>
      </c>
      <c r="B3" s="52" t="s">
        <v>222</v>
      </c>
      <c r="C3" s="53"/>
      <c r="D3" s="53"/>
      <c r="E3" s="53"/>
      <c r="F3" s="53"/>
      <c r="G3" s="53"/>
      <c r="H3" s="53"/>
      <c r="I3" s="54"/>
    </row>
    <row r="4" spans="1:12" ht="14.25">
      <c r="A4" s="3" t="s">
        <v>3</v>
      </c>
      <c r="B4" s="4" t="s">
        <v>4</v>
      </c>
      <c r="C4" s="3" t="s">
        <v>5</v>
      </c>
      <c r="D4" s="5" t="s">
        <v>6</v>
      </c>
      <c r="E4" s="6" t="s">
        <v>7</v>
      </c>
      <c r="F4" s="6" t="s">
        <v>8</v>
      </c>
      <c r="G4" s="7" t="s">
        <v>9</v>
      </c>
      <c r="H4" s="7" t="s">
        <v>10</v>
      </c>
      <c r="I4" s="7" t="s">
        <v>11</v>
      </c>
    </row>
    <row r="5" spans="1:12" ht="108" customHeight="1">
      <c r="A5" s="59" t="s">
        <v>12</v>
      </c>
      <c r="B5" s="64" t="s">
        <v>13</v>
      </c>
      <c r="C5" s="55" t="s">
        <v>14</v>
      </c>
      <c r="D5" s="9" t="s">
        <v>15</v>
      </c>
      <c r="E5" s="9">
        <v>1</v>
      </c>
      <c r="F5" s="9" t="s">
        <v>16</v>
      </c>
      <c r="G5" s="31" t="s">
        <v>224</v>
      </c>
      <c r="H5" s="10">
        <v>90</v>
      </c>
      <c r="I5" s="28" t="s">
        <v>17</v>
      </c>
      <c r="J5">
        <f>E5*H5/100</f>
        <v>0.9</v>
      </c>
      <c r="K5" s="46">
        <f>SUBTOTAL(9,J5:J6)</f>
        <v>3.3</v>
      </c>
      <c r="L5" s="46"/>
    </row>
    <row r="6" spans="1:12" ht="372" customHeight="1">
      <c r="A6" s="60"/>
      <c r="B6" s="65"/>
      <c r="C6" s="56"/>
      <c r="D6" s="9" t="s">
        <v>18</v>
      </c>
      <c r="E6" s="9">
        <v>3</v>
      </c>
      <c r="F6" s="9" t="s">
        <v>19</v>
      </c>
      <c r="G6" s="31" t="s">
        <v>225</v>
      </c>
      <c r="H6" s="10">
        <v>80</v>
      </c>
      <c r="I6" s="28" t="s">
        <v>20</v>
      </c>
      <c r="J6">
        <f t="shared" ref="J6:J58" si="0">E6*H6/100</f>
        <v>2.4</v>
      </c>
      <c r="K6" s="46"/>
      <c r="L6" s="46"/>
    </row>
    <row r="7" spans="1:12" ht="72">
      <c r="A7" s="60"/>
      <c r="B7" s="64" t="s">
        <v>21</v>
      </c>
      <c r="C7" s="55" t="s">
        <v>22</v>
      </c>
      <c r="D7" s="9" t="s">
        <v>23</v>
      </c>
      <c r="E7" s="9">
        <v>1</v>
      </c>
      <c r="F7" s="9" t="s">
        <v>24</v>
      </c>
      <c r="G7" s="32" t="s">
        <v>226</v>
      </c>
      <c r="H7" s="10">
        <v>100</v>
      </c>
      <c r="I7" s="28" t="s">
        <v>25</v>
      </c>
      <c r="J7">
        <f t="shared" si="0"/>
        <v>1</v>
      </c>
      <c r="K7" s="46">
        <f>SUBTOTAL(9,J7:J8)</f>
        <v>6</v>
      </c>
      <c r="L7" s="46"/>
    </row>
    <row r="8" spans="1:12" ht="84" customHeight="1">
      <c r="A8" s="60"/>
      <c r="B8" s="65"/>
      <c r="C8" s="56"/>
      <c r="D8" s="9" t="s">
        <v>26</v>
      </c>
      <c r="E8" s="9">
        <v>5</v>
      </c>
      <c r="F8" s="9" t="s">
        <v>27</v>
      </c>
      <c r="G8" s="32" t="s">
        <v>257</v>
      </c>
      <c r="H8" s="10">
        <v>100</v>
      </c>
      <c r="I8" s="28" t="s">
        <v>28</v>
      </c>
      <c r="J8">
        <f t="shared" si="0"/>
        <v>5</v>
      </c>
      <c r="K8" s="46"/>
      <c r="L8" s="46"/>
    </row>
    <row r="9" spans="1:12" ht="204" customHeight="1">
      <c r="A9" s="60"/>
      <c r="B9" s="64" t="s">
        <v>29</v>
      </c>
      <c r="C9" s="55" t="s">
        <v>30</v>
      </c>
      <c r="D9" s="9" t="s">
        <v>31</v>
      </c>
      <c r="E9" s="9">
        <v>2</v>
      </c>
      <c r="F9" s="9" t="s">
        <v>32</v>
      </c>
      <c r="G9" s="33" t="s">
        <v>227</v>
      </c>
      <c r="H9" s="10">
        <v>100</v>
      </c>
      <c r="I9" s="28" t="s">
        <v>33</v>
      </c>
      <c r="J9">
        <f t="shared" si="0"/>
        <v>2</v>
      </c>
      <c r="K9" s="46">
        <f>SUBTOTAL(9,J9:J11)</f>
        <v>6</v>
      </c>
      <c r="L9" s="46"/>
    </row>
    <row r="10" spans="1:12" ht="132">
      <c r="A10" s="60"/>
      <c r="B10" s="66"/>
      <c r="C10" s="57"/>
      <c r="D10" s="9" t="s">
        <v>34</v>
      </c>
      <c r="E10" s="9">
        <v>2</v>
      </c>
      <c r="F10" s="9" t="s">
        <v>35</v>
      </c>
      <c r="G10" s="34" t="s">
        <v>254</v>
      </c>
      <c r="H10" s="10">
        <v>100</v>
      </c>
      <c r="I10" s="28" t="s">
        <v>36</v>
      </c>
      <c r="J10">
        <f t="shared" si="0"/>
        <v>2</v>
      </c>
      <c r="K10" s="46"/>
      <c r="L10" s="46"/>
    </row>
    <row r="11" spans="1:12" ht="96">
      <c r="A11" s="60"/>
      <c r="B11" s="65"/>
      <c r="C11" s="56"/>
      <c r="D11" s="9" t="s">
        <v>37</v>
      </c>
      <c r="E11" s="9">
        <v>2</v>
      </c>
      <c r="F11" s="9" t="s">
        <v>38</v>
      </c>
      <c r="G11" s="34" t="s">
        <v>228</v>
      </c>
      <c r="H11" s="10">
        <v>100</v>
      </c>
      <c r="I11" s="28" t="s">
        <v>39</v>
      </c>
      <c r="J11">
        <f t="shared" si="0"/>
        <v>2</v>
      </c>
      <c r="K11" s="46"/>
      <c r="L11" s="46"/>
    </row>
    <row r="12" spans="1:12" ht="144">
      <c r="A12" s="61"/>
      <c r="B12" s="67" t="s">
        <v>40</v>
      </c>
      <c r="C12" s="55" t="s">
        <v>41</v>
      </c>
      <c r="D12" s="11" t="s">
        <v>42</v>
      </c>
      <c r="E12" s="9">
        <v>4</v>
      </c>
      <c r="F12" s="9" t="s">
        <v>43</v>
      </c>
      <c r="G12" s="34" t="s">
        <v>205</v>
      </c>
      <c r="H12" s="10">
        <v>100</v>
      </c>
      <c r="I12" s="28" t="s">
        <v>44</v>
      </c>
      <c r="J12">
        <f t="shared" si="0"/>
        <v>4</v>
      </c>
      <c r="K12" s="46">
        <f>SUBTOTAL(9,J12:J13)</f>
        <v>6</v>
      </c>
      <c r="L12" s="46"/>
    </row>
    <row r="13" spans="1:12" ht="48" customHeight="1">
      <c r="A13" s="61"/>
      <c r="B13" s="68"/>
      <c r="C13" s="56"/>
      <c r="D13" s="11" t="s">
        <v>45</v>
      </c>
      <c r="E13" s="9">
        <v>2</v>
      </c>
      <c r="F13" s="9" t="s">
        <v>46</v>
      </c>
      <c r="G13" s="34" t="s">
        <v>212</v>
      </c>
      <c r="H13" s="10">
        <v>100</v>
      </c>
      <c r="I13" s="28" t="s">
        <v>47</v>
      </c>
      <c r="J13">
        <f t="shared" si="0"/>
        <v>2</v>
      </c>
      <c r="K13" s="46"/>
      <c r="L13" s="46"/>
    </row>
    <row r="14" spans="1:12" ht="288">
      <c r="A14" s="61"/>
      <c r="B14" s="69" t="s">
        <v>48</v>
      </c>
      <c r="C14" s="55" t="s">
        <v>49</v>
      </c>
      <c r="D14" s="11" t="s">
        <v>50</v>
      </c>
      <c r="E14" s="9">
        <v>1</v>
      </c>
      <c r="F14" s="9" t="s">
        <v>51</v>
      </c>
      <c r="G14" s="34" t="s">
        <v>229</v>
      </c>
      <c r="H14" s="10">
        <v>100</v>
      </c>
      <c r="I14" s="28" t="s">
        <v>52</v>
      </c>
      <c r="J14">
        <f t="shared" si="0"/>
        <v>1</v>
      </c>
      <c r="K14" s="46">
        <f>SUBTOTAL(9,J14:J15)</f>
        <v>7</v>
      </c>
      <c r="L14" s="46"/>
    </row>
    <row r="15" spans="1:12" ht="228" customHeight="1">
      <c r="A15" s="61"/>
      <c r="B15" s="70"/>
      <c r="C15" s="56"/>
      <c r="D15" s="11" t="s">
        <v>53</v>
      </c>
      <c r="E15" s="9">
        <v>6</v>
      </c>
      <c r="F15" s="9" t="s">
        <v>54</v>
      </c>
      <c r="G15" s="38" t="s">
        <v>230</v>
      </c>
      <c r="H15" s="10">
        <v>100</v>
      </c>
      <c r="I15" s="28" t="s">
        <v>55</v>
      </c>
      <c r="J15">
        <f t="shared" si="0"/>
        <v>6</v>
      </c>
      <c r="K15" s="46"/>
      <c r="L15" s="46"/>
    </row>
    <row r="16" spans="1:12" ht="261.75" customHeight="1">
      <c r="A16" s="61"/>
      <c r="B16" s="71" t="s">
        <v>56</v>
      </c>
      <c r="C16" s="55" t="s">
        <v>57</v>
      </c>
      <c r="D16" s="9" t="s">
        <v>58</v>
      </c>
      <c r="E16" s="9">
        <v>2</v>
      </c>
      <c r="F16" s="9" t="s">
        <v>59</v>
      </c>
      <c r="G16" s="34" t="s">
        <v>215</v>
      </c>
      <c r="H16" s="12">
        <v>100</v>
      </c>
      <c r="I16" s="29" t="s">
        <v>60</v>
      </c>
      <c r="J16">
        <f t="shared" si="0"/>
        <v>2</v>
      </c>
      <c r="K16" s="46">
        <f>SUBTOTAL(9,J16:J19)</f>
        <v>5</v>
      </c>
      <c r="L16" s="46"/>
    </row>
    <row r="17" spans="1:12" ht="60" customHeight="1">
      <c r="A17" s="61"/>
      <c r="B17" s="72"/>
      <c r="C17" s="57"/>
      <c r="D17" s="9" t="s">
        <v>61</v>
      </c>
      <c r="E17" s="9">
        <v>1</v>
      </c>
      <c r="F17" s="9" t="s">
        <v>62</v>
      </c>
      <c r="G17" s="34" t="s">
        <v>231</v>
      </c>
      <c r="H17" s="13">
        <v>100</v>
      </c>
      <c r="I17" s="28" t="s">
        <v>63</v>
      </c>
      <c r="J17">
        <f t="shared" si="0"/>
        <v>1</v>
      </c>
      <c r="K17" s="46"/>
      <c r="L17" s="46"/>
    </row>
    <row r="18" spans="1:12" ht="48" customHeight="1">
      <c r="A18" s="61"/>
      <c r="B18" s="72"/>
      <c r="C18" s="57"/>
      <c r="D18" s="9" t="s">
        <v>64</v>
      </c>
      <c r="E18" s="9">
        <v>1</v>
      </c>
      <c r="F18" s="9" t="s">
        <v>65</v>
      </c>
      <c r="G18" s="35" t="s">
        <v>232</v>
      </c>
      <c r="H18" s="13">
        <v>100</v>
      </c>
      <c r="I18" s="28" t="s">
        <v>66</v>
      </c>
      <c r="J18">
        <f t="shared" si="0"/>
        <v>1</v>
      </c>
      <c r="K18" s="46"/>
      <c r="L18" s="46"/>
    </row>
    <row r="19" spans="1:12" ht="36">
      <c r="A19" s="61"/>
      <c r="B19" s="73"/>
      <c r="C19" s="56"/>
      <c r="D19" s="9" t="s">
        <v>67</v>
      </c>
      <c r="E19" s="9">
        <v>1</v>
      </c>
      <c r="F19" s="9" t="s">
        <v>68</v>
      </c>
      <c r="G19" s="33" t="s">
        <v>233</v>
      </c>
      <c r="H19" s="13">
        <v>100</v>
      </c>
      <c r="I19" s="28" t="s">
        <v>213</v>
      </c>
      <c r="J19">
        <f t="shared" si="0"/>
        <v>1</v>
      </c>
      <c r="K19" s="46"/>
      <c r="L19" s="46"/>
    </row>
    <row r="20" spans="1:12" ht="96">
      <c r="A20" s="61"/>
      <c r="B20" s="71" t="s">
        <v>69</v>
      </c>
      <c r="C20" s="55" t="s">
        <v>70</v>
      </c>
      <c r="D20" s="9" t="s">
        <v>71</v>
      </c>
      <c r="E20" s="9">
        <v>1</v>
      </c>
      <c r="F20" s="9" t="s">
        <v>72</v>
      </c>
      <c r="G20" s="45" t="s">
        <v>234</v>
      </c>
      <c r="H20" s="13">
        <v>100</v>
      </c>
      <c r="I20" s="28" t="s">
        <v>73</v>
      </c>
      <c r="J20">
        <f t="shared" si="0"/>
        <v>1</v>
      </c>
      <c r="K20" s="46">
        <f>SUBTOTAL(9,J20:J22)</f>
        <v>5.4</v>
      </c>
      <c r="L20" s="46"/>
    </row>
    <row r="21" spans="1:12" ht="132" customHeight="1">
      <c r="A21" s="61"/>
      <c r="B21" s="72"/>
      <c r="C21" s="57"/>
      <c r="D21" s="9" t="s">
        <v>74</v>
      </c>
      <c r="E21" s="9">
        <v>2</v>
      </c>
      <c r="F21" s="9" t="s">
        <v>75</v>
      </c>
      <c r="G21" s="45" t="s">
        <v>214</v>
      </c>
      <c r="H21" s="13">
        <v>100</v>
      </c>
      <c r="I21" s="28" t="s">
        <v>76</v>
      </c>
      <c r="J21">
        <f t="shared" si="0"/>
        <v>2</v>
      </c>
      <c r="K21" s="46"/>
      <c r="L21" s="47"/>
    </row>
    <row r="22" spans="1:12" ht="156">
      <c r="A22" s="62"/>
      <c r="B22" s="73"/>
      <c r="C22" s="56"/>
      <c r="D22" s="9" t="s">
        <v>77</v>
      </c>
      <c r="E22" s="9">
        <v>3</v>
      </c>
      <c r="F22" s="9" t="s">
        <v>78</v>
      </c>
      <c r="G22" s="34" t="s">
        <v>235</v>
      </c>
      <c r="H22" s="13">
        <v>80</v>
      </c>
      <c r="I22" s="28" t="s">
        <v>79</v>
      </c>
      <c r="J22">
        <f t="shared" si="0"/>
        <v>2.4</v>
      </c>
      <c r="K22" s="46"/>
      <c r="L22" s="46"/>
    </row>
    <row r="23" spans="1:12" ht="60">
      <c r="A23" s="59" t="s">
        <v>80</v>
      </c>
      <c r="B23" s="69" t="s">
        <v>81</v>
      </c>
      <c r="C23" s="64" t="s">
        <v>82</v>
      </c>
      <c r="D23" s="14" t="s">
        <v>83</v>
      </c>
      <c r="E23" s="15">
        <v>1</v>
      </c>
      <c r="F23" s="15" t="s">
        <v>84</v>
      </c>
      <c r="G23" s="34" t="s">
        <v>216</v>
      </c>
      <c r="H23" s="16">
        <v>100</v>
      </c>
      <c r="I23" s="28" t="s">
        <v>85</v>
      </c>
      <c r="J23">
        <f t="shared" si="0"/>
        <v>1</v>
      </c>
      <c r="K23" s="46">
        <f>SUBTOTAL(9,J23:J27)</f>
        <v>6</v>
      </c>
      <c r="L23" s="46"/>
    </row>
    <row r="24" spans="1:12" ht="72">
      <c r="A24" s="60"/>
      <c r="B24" s="74"/>
      <c r="C24" s="66"/>
      <c r="D24" s="14" t="s">
        <v>86</v>
      </c>
      <c r="E24" s="15">
        <v>2</v>
      </c>
      <c r="F24" s="15" t="s">
        <v>87</v>
      </c>
      <c r="G24" s="34" t="s">
        <v>236</v>
      </c>
      <c r="H24" s="16">
        <v>100</v>
      </c>
      <c r="I24" s="28" t="s">
        <v>88</v>
      </c>
      <c r="J24">
        <f t="shared" si="0"/>
        <v>2</v>
      </c>
      <c r="K24" s="46"/>
      <c r="L24" s="46"/>
    </row>
    <row r="25" spans="1:12" ht="120">
      <c r="A25" s="60"/>
      <c r="B25" s="74"/>
      <c r="C25" s="87"/>
      <c r="D25" s="14" t="s">
        <v>89</v>
      </c>
      <c r="E25" s="15">
        <v>1</v>
      </c>
      <c r="F25" s="15" t="s">
        <v>90</v>
      </c>
      <c r="G25" s="35" t="s">
        <v>237</v>
      </c>
      <c r="H25" s="16">
        <v>100</v>
      </c>
      <c r="I25" s="28" t="s">
        <v>91</v>
      </c>
      <c r="J25">
        <f t="shared" si="0"/>
        <v>1</v>
      </c>
      <c r="K25" s="46"/>
      <c r="L25" s="46"/>
    </row>
    <row r="26" spans="1:12" ht="48" customHeight="1">
      <c r="A26" s="60"/>
      <c r="B26" s="74"/>
      <c r="C26" s="87"/>
      <c r="D26" s="14" t="s">
        <v>92</v>
      </c>
      <c r="E26" s="15">
        <v>1</v>
      </c>
      <c r="F26" s="15" t="s">
        <v>93</v>
      </c>
      <c r="G26" s="34" t="s">
        <v>238</v>
      </c>
      <c r="H26" s="16">
        <v>100</v>
      </c>
      <c r="I26" s="28" t="s">
        <v>94</v>
      </c>
      <c r="J26">
        <f t="shared" si="0"/>
        <v>1</v>
      </c>
      <c r="K26" s="46"/>
      <c r="L26" s="46"/>
    </row>
    <row r="27" spans="1:12" ht="36" customHeight="1">
      <c r="A27" s="60"/>
      <c r="B27" s="70"/>
      <c r="C27" s="88"/>
      <c r="D27" s="14" t="s">
        <v>95</v>
      </c>
      <c r="E27" s="15">
        <v>1</v>
      </c>
      <c r="F27" s="15" t="s">
        <v>96</v>
      </c>
      <c r="G27" s="34" t="s">
        <v>217</v>
      </c>
      <c r="H27" s="16">
        <v>100</v>
      </c>
      <c r="I27" s="28" t="s">
        <v>97</v>
      </c>
      <c r="J27">
        <f t="shared" si="0"/>
        <v>1</v>
      </c>
      <c r="K27" s="46"/>
      <c r="L27" s="46"/>
    </row>
    <row r="28" spans="1:12" ht="36" customHeight="1">
      <c r="A28" s="60"/>
      <c r="B28" s="69" t="s">
        <v>98</v>
      </c>
      <c r="C28" s="64" t="s">
        <v>99</v>
      </c>
      <c r="D28" s="14" t="s">
        <v>100</v>
      </c>
      <c r="E28" s="15">
        <v>1.5</v>
      </c>
      <c r="F28" s="15" t="s">
        <v>101</v>
      </c>
      <c r="G28" s="34" t="s">
        <v>239</v>
      </c>
      <c r="H28" s="16">
        <v>100</v>
      </c>
      <c r="I28" s="28" t="s">
        <v>102</v>
      </c>
      <c r="J28">
        <f t="shared" si="0"/>
        <v>1.5</v>
      </c>
      <c r="K28" s="46">
        <f>SUBTOTAL(9,J28:J31)</f>
        <v>6</v>
      </c>
      <c r="L28" s="46"/>
    </row>
    <row r="29" spans="1:12" ht="60">
      <c r="A29" s="60"/>
      <c r="B29" s="78"/>
      <c r="C29" s="66"/>
      <c r="D29" s="14" t="s">
        <v>103</v>
      </c>
      <c r="E29" s="15">
        <v>1.5</v>
      </c>
      <c r="F29" s="15" t="s">
        <v>104</v>
      </c>
      <c r="G29" s="34" t="s">
        <v>240</v>
      </c>
      <c r="H29" s="16">
        <v>100</v>
      </c>
      <c r="I29" s="28" t="s">
        <v>105</v>
      </c>
      <c r="J29">
        <f t="shared" si="0"/>
        <v>1.5</v>
      </c>
      <c r="K29" s="46"/>
      <c r="L29" s="46"/>
    </row>
    <row r="30" spans="1:12" ht="84">
      <c r="A30" s="60"/>
      <c r="B30" s="78"/>
      <c r="C30" s="87"/>
      <c r="D30" s="14" t="s">
        <v>106</v>
      </c>
      <c r="E30" s="15">
        <v>1.5</v>
      </c>
      <c r="F30" s="15" t="s">
        <v>107</v>
      </c>
      <c r="G30" s="34" t="s">
        <v>241</v>
      </c>
      <c r="H30" s="16">
        <v>100</v>
      </c>
      <c r="I30" s="28" t="s">
        <v>108</v>
      </c>
      <c r="J30">
        <f t="shared" si="0"/>
        <v>1.5</v>
      </c>
      <c r="K30" s="46"/>
      <c r="L30" s="46"/>
    </row>
    <row r="31" spans="1:12" ht="36">
      <c r="A31" s="60"/>
      <c r="B31" s="79"/>
      <c r="C31" s="88"/>
      <c r="D31" s="14" t="s">
        <v>109</v>
      </c>
      <c r="E31" s="15">
        <v>1.5</v>
      </c>
      <c r="F31" s="15" t="s">
        <v>110</v>
      </c>
      <c r="G31" s="38" t="s">
        <v>242</v>
      </c>
      <c r="H31" s="16">
        <v>100</v>
      </c>
      <c r="I31" s="28" t="s">
        <v>111</v>
      </c>
      <c r="J31">
        <f t="shared" si="0"/>
        <v>1.5</v>
      </c>
      <c r="K31" s="46"/>
      <c r="L31" s="46"/>
    </row>
    <row r="32" spans="1:12" ht="36">
      <c r="A32" s="60"/>
      <c r="B32" s="69" t="s">
        <v>112</v>
      </c>
      <c r="C32" s="64" t="s">
        <v>113</v>
      </c>
      <c r="D32" s="14" t="s">
        <v>114</v>
      </c>
      <c r="E32" s="15">
        <v>1</v>
      </c>
      <c r="F32" s="15" t="s">
        <v>115</v>
      </c>
      <c r="G32" s="34" t="s">
        <v>253</v>
      </c>
      <c r="H32" s="16">
        <v>100</v>
      </c>
      <c r="I32" s="28" t="s">
        <v>116</v>
      </c>
      <c r="J32">
        <f t="shared" si="0"/>
        <v>1</v>
      </c>
      <c r="K32" s="46">
        <f>SUBTOTAL(9,J32:J33)</f>
        <v>4</v>
      </c>
      <c r="L32" s="46"/>
    </row>
    <row r="33" spans="1:12" ht="36" customHeight="1">
      <c r="A33" s="60"/>
      <c r="B33" s="70"/>
      <c r="C33" s="65"/>
      <c r="D33" s="14" t="s">
        <v>117</v>
      </c>
      <c r="E33" s="15">
        <v>3</v>
      </c>
      <c r="F33" s="15" t="s">
        <v>118</v>
      </c>
      <c r="G33" s="34" t="s">
        <v>218</v>
      </c>
      <c r="H33" s="16">
        <v>100</v>
      </c>
      <c r="I33" s="28" t="s">
        <v>119</v>
      </c>
      <c r="J33">
        <f t="shared" si="0"/>
        <v>3</v>
      </c>
      <c r="K33" s="46"/>
      <c r="L33" s="46"/>
    </row>
    <row r="34" spans="1:12" ht="48">
      <c r="A34" s="61"/>
      <c r="B34" s="69" t="s">
        <v>120</v>
      </c>
      <c r="C34" s="85" t="s">
        <v>121</v>
      </c>
      <c r="D34" s="8" t="s">
        <v>122</v>
      </c>
      <c r="E34" s="8">
        <v>1</v>
      </c>
      <c r="F34" s="15" t="s">
        <v>123</v>
      </c>
      <c r="G34" s="34" t="s">
        <v>252</v>
      </c>
      <c r="H34" s="17">
        <v>100</v>
      </c>
      <c r="I34" s="28" t="s">
        <v>124</v>
      </c>
      <c r="J34">
        <f t="shared" si="0"/>
        <v>1</v>
      </c>
      <c r="K34" s="46">
        <f>SUBTOTAL(9,J34:J39)</f>
        <v>10</v>
      </c>
      <c r="L34" s="46"/>
    </row>
    <row r="35" spans="1:12" ht="36" customHeight="1">
      <c r="A35" s="61"/>
      <c r="B35" s="78"/>
      <c r="C35" s="86"/>
      <c r="D35" s="8" t="s">
        <v>125</v>
      </c>
      <c r="E35" s="8">
        <v>1</v>
      </c>
      <c r="F35" s="15" t="s">
        <v>126</v>
      </c>
      <c r="G35" s="34" t="s">
        <v>244</v>
      </c>
      <c r="H35" s="17">
        <v>100</v>
      </c>
      <c r="I35" s="28" t="s">
        <v>127</v>
      </c>
      <c r="J35">
        <f t="shared" si="0"/>
        <v>1</v>
      </c>
      <c r="K35" s="46"/>
      <c r="L35" s="47"/>
    </row>
    <row r="36" spans="1:12" ht="72" customHeight="1">
      <c r="A36" s="61"/>
      <c r="B36" s="78"/>
      <c r="C36" s="86"/>
      <c r="D36" s="8" t="s">
        <v>128</v>
      </c>
      <c r="E36" s="8">
        <v>3</v>
      </c>
      <c r="F36" s="15" t="s">
        <v>129</v>
      </c>
      <c r="G36" s="34" t="s">
        <v>243</v>
      </c>
      <c r="H36" s="16">
        <v>100</v>
      </c>
      <c r="I36" s="28" t="s">
        <v>130</v>
      </c>
      <c r="J36">
        <f t="shared" si="0"/>
        <v>3</v>
      </c>
      <c r="K36" s="46"/>
      <c r="L36" s="47"/>
    </row>
    <row r="37" spans="1:12" ht="36" customHeight="1">
      <c r="A37" s="61"/>
      <c r="B37" s="78"/>
      <c r="C37" s="86"/>
      <c r="D37" s="18" t="s">
        <v>131</v>
      </c>
      <c r="E37" s="8">
        <v>1</v>
      </c>
      <c r="F37" s="15" t="s">
        <v>132</v>
      </c>
      <c r="G37" s="34" t="s">
        <v>206</v>
      </c>
      <c r="H37" s="16">
        <v>100</v>
      </c>
      <c r="I37" s="28" t="s">
        <v>133</v>
      </c>
      <c r="J37">
        <f t="shared" si="0"/>
        <v>1</v>
      </c>
      <c r="K37" s="46"/>
      <c r="L37" s="47"/>
    </row>
    <row r="38" spans="1:12" ht="36" customHeight="1">
      <c r="A38" s="61"/>
      <c r="B38" s="78"/>
      <c r="C38" s="86"/>
      <c r="D38" s="8" t="s">
        <v>134</v>
      </c>
      <c r="E38" s="8">
        <v>3</v>
      </c>
      <c r="F38" s="15" t="s">
        <v>135</v>
      </c>
      <c r="G38" s="34" t="s">
        <v>207</v>
      </c>
      <c r="H38" s="16">
        <v>100</v>
      </c>
      <c r="I38" s="28" t="s">
        <v>136</v>
      </c>
      <c r="J38">
        <f t="shared" si="0"/>
        <v>3</v>
      </c>
      <c r="K38" s="46"/>
      <c r="L38" s="47"/>
    </row>
    <row r="39" spans="1:12" ht="48">
      <c r="A39" s="61"/>
      <c r="B39" s="78"/>
      <c r="C39" s="86"/>
      <c r="D39" s="18" t="s">
        <v>137</v>
      </c>
      <c r="E39" s="8">
        <v>1</v>
      </c>
      <c r="F39" s="15" t="s">
        <v>138</v>
      </c>
      <c r="G39" s="33" t="s">
        <v>245</v>
      </c>
      <c r="H39" s="16">
        <v>100</v>
      </c>
      <c r="I39" s="28" t="s">
        <v>139</v>
      </c>
      <c r="J39">
        <f t="shared" si="0"/>
        <v>1</v>
      </c>
      <c r="K39" s="46"/>
      <c r="L39" s="46"/>
    </row>
    <row r="40" spans="1:12" s="44" customFormat="1" ht="36" customHeight="1">
      <c r="A40" s="61"/>
      <c r="B40" s="80" t="s">
        <v>140</v>
      </c>
      <c r="C40" s="64" t="s">
        <v>141</v>
      </c>
      <c r="D40" s="39" t="s">
        <v>142</v>
      </c>
      <c r="E40" s="40">
        <v>1</v>
      </c>
      <c r="F40" s="40" t="s">
        <v>143</v>
      </c>
      <c r="G40" s="41" t="s">
        <v>250</v>
      </c>
      <c r="H40" s="42">
        <v>100</v>
      </c>
      <c r="I40" s="43" t="s">
        <v>144</v>
      </c>
      <c r="J40" s="44">
        <f t="shared" si="0"/>
        <v>1</v>
      </c>
      <c r="K40" s="46">
        <f>SUBTOTAL(9,J40:J44)</f>
        <v>4</v>
      </c>
      <c r="L40" s="46"/>
    </row>
    <row r="41" spans="1:12" ht="36" customHeight="1">
      <c r="A41" s="61"/>
      <c r="B41" s="81"/>
      <c r="C41" s="66"/>
      <c r="D41" s="14" t="s">
        <v>145</v>
      </c>
      <c r="E41" s="15">
        <v>1</v>
      </c>
      <c r="F41" s="15" t="s">
        <v>146</v>
      </c>
      <c r="G41" s="34" t="s">
        <v>219</v>
      </c>
      <c r="H41" s="16">
        <v>100</v>
      </c>
      <c r="I41" s="28" t="s">
        <v>147</v>
      </c>
      <c r="J41">
        <f t="shared" si="0"/>
        <v>1</v>
      </c>
      <c r="K41" s="46"/>
      <c r="L41" s="46"/>
    </row>
    <row r="42" spans="1:12" ht="72" customHeight="1">
      <c r="A42" s="61"/>
      <c r="B42" s="81"/>
      <c r="C42" s="66"/>
      <c r="D42" s="14" t="s">
        <v>148</v>
      </c>
      <c r="E42" s="15">
        <v>2</v>
      </c>
      <c r="F42" s="15" t="s">
        <v>149</v>
      </c>
      <c r="G42" s="34" t="s">
        <v>220</v>
      </c>
      <c r="H42" s="16">
        <v>100</v>
      </c>
      <c r="I42" s="28" t="s">
        <v>150</v>
      </c>
      <c r="J42">
        <f t="shared" si="0"/>
        <v>2</v>
      </c>
      <c r="K42" s="46"/>
      <c r="L42" s="46"/>
    </row>
    <row r="43" spans="1:12" ht="120">
      <c r="A43" s="61"/>
      <c r="B43" s="81"/>
      <c r="C43" s="87"/>
      <c r="D43" s="14" t="s">
        <v>151</v>
      </c>
      <c r="E43" s="15">
        <v>1</v>
      </c>
      <c r="F43" s="15" t="s">
        <v>152</v>
      </c>
      <c r="G43" s="34" t="s">
        <v>246</v>
      </c>
      <c r="H43" s="16">
        <v>0</v>
      </c>
      <c r="I43" s="28" t="s">
        <v>153</v>
      </c>
      <c r="J43">
        <f t="shared" si="0"/>
        <v>0</v>
      </c>
      <c r="K43" s="46"/>
      <c r="L43" s="46"/>
    </row>
    <row r="44" spans="1:12" ht="108">
      <c r="A44" s="61"/>
      <c r="B44" s="82"/>
      <c r="C44" s="88"/>
      <c r="D44" s="14" t="s">
        <v>154</v>
      </c>
      <c r="E44" s="15">
        <v>2</v>
      </c>
      <c r="F44" s="15" t="s">
        <v>155</v>
      </c>
      <c r="G44" s="34" t="s">
        <v>208</v>
      </c>
      <c r="H44" s="16">
        <v>0</v>
      </c>
      <c r="I44" s="28" t="s">
        <v>156</v>
      </c>
      <c r="J44">
        <f t="shared" si="0"/>
        <v>0</v>
      </c>
      <c r="K44" s="46"/>
      <c r="L44" s="46"/>
    </row>
    <row r="45" spans="1:12" ht="48">
      <c r="A45" s="61"/>
      <c r="B45" s="80" t="s">
        <v>157</v>
      </c>
      <c r="C45" s="64" t="s">
        <v>158</v>
      </c>
      <c r="D45" s="14" t="s">
        <v>159</v>
      </c>
      <c r="E45" s="15">
        <v>1</v>
      </c>
      <c r="F45" s="15" t="s">
        <v>160</v>
      </c>
      <c r="G45" s="36" t="s">
        <v>208</v>
      </c>
      <c r="H45" s="16">
        <v>0</v>
      </c>
      <c r="I45" s="28" t="s">
        <v>161</v>
      </c>
      <c r="J45">
        <f t="shared" si="0"/>
        <v>0</v>
      </c>
      <c r="K45" s="46">
        <f>SUBTOTAL(9,J45:J46)</f>
        <v>0</v>
      </c>
      <c r="L45" s="46"/>
    </row>
    <row r="46" spans="1:12" ht="48">
      <c r="A46" s="62"/>
      <c r="B46" s="79"/>
      <c r="C46" s="88"/>
      <c r="D46" s="14" t="s">
        <v>162</v>
      </c>
      <c r="E46" s="15">
        <v>1</v>
      </c>
      <c r="F46" s="15" t="s">
        <v>163</v>
      </c>
      <c r="G46" s="36" t="s">
        <v>208</v>
      </c>
      <c r="H46" s="16">
        <v>0</v>
      </c>
      <c r="I46" s="28" t="s">
        <v>164</v>
      </c>
      <c r="J46">
        <f t="shared" si="0"/>
        <v>0</v>
      </c>
      <c r="K46" s="46"/>
      <c r="L46" s="46"/>
    </row>
    <row r="47" spans="1:12" ht="60">
      <c r="A47" s="59" t="s">
        <v>165</v>
      </c>
      <c r="B47" s="69" t="s">
        <v>166</v>
      </c>
      <c r="C47" s="75" t="s">
        <v>167</v>
      </c>
      <c r="D47" s="19" t="s">
        <v>168</v>
      </c>
      <c r="E47" s="20">
        <v>3</v>
      </c>
      <c r="F47" s="20" t="s">
        <v>169</v>
      </c>
      <c r="G47" s="38" t="s">
        <v>251</v>
      </c>
      <c r="H47" s="21">
        <v>80</v>
      </c>
      <c r="I47" s="28" t="s">
        <v>170</v>
      </c>
      <c r="J47">
        <f t="shared" si="0"/>
        <v>2.4</v>
      </c>
      <c r="K47" s="46">
        <f>SUBTOTAL(9,J47:J51)</f>
        <v>12.4</v>
      </c>
      <c r="L47" s="46"/>
    </row>
    <row r="48" spans="1:12" ht="36">
      <c r="A48" s="60"/>
      <c r="B48" s="83"/>
      <c r="C48" s="76"/>
      <c r="D48" s="19" t="s">
        <v>256</v>
      </c>
      <c r="E48" s="20">
        <v>2</v>
      </c>
      <c r="F48" s="20" t="s">
        <v>171</v>
      </c>
      <c r="G48" s="38" t="s">
        <v>247</v>
      </c>
      <c r="H48" s="21">
        <v>0</v>
      </c>
      <c r="I48" s="28" t="s">
        <v>255</v>
      </c>
      <c r="J48">
        <f t="shared" si="0"/>
        <v>0</v>
      </c>
      <c r="K48" s="46"/>
      <c r="L48" s="46"/>
    </row>
    <row r="49" spans="1:12" ht="96">
      <c r="A49" s="60"/>
      <c r="B49" s="83"/>
      <c r="C49" s="76"/>
      <c r="D49" s="19" t="s">
        <v>172</v>
      </c>
      <c r="E49" s="20">
        <v>3</v>
      </c>
      <c r="F49" s="20" t="s">
        <v>173</v>
      </c>
      <c r="G49" s="34" t="s">
        <v>248</v>
      </c>
      <c r="H49" s="21">
        <v>100</v>
      </c>
      <c r="I49" s="28" t="s">
        <v>174</v>
      </c>
      <c r="J49">
        <f t="shared" si="0"/>
        <v>3</v>
      </c>
      <c r="K49" s="46"/>
      <c r="L49" s="46"/>
    </row>
    <row r="50" spans="1:12" ht="72">
      <c r="A50" s="60"/>
      <c r="B50" s="83"/>
      <c r="C50" s="76"/>
      <c r="D50" s="19" t="s">
        <v>175</v>
      </c>
      <c r="E50" s="20">
        <v>5</v>
      </c>
      <c r="F50" s="20" t="s">
        <v>176</v>
      </c>
      <c r="G50" s="34" t="s">
        <v>249</v>
      </c>
      <c r="H50" s="21">
        <v>100</v>
      </c>
      <c r="I50" s="28" t="s">
        <v>177</v>
      </c>
      <c r="J50">
        <f t="shared" si="0"/>
        <v>5</v>
      </c>
      <c r="K50" s="46"/>
      <c r="L50" s="46"/>
    </row>
    <row r="51" spans="1:12" ht="108" customHeight="1">
      <c r="A51" s="60"/>
      <c r="B51" s="84"/>
      <c r="C51" s="77"/>
      <c r="D51" s="19" t="s">
        <v>178</v>
      </c>
      <c r="E51" s="20">
        <v>2</v>
      </c>
      <c r="F51" s="20" t="s">
        <v>179</v>
      </c>
      <c r="G51" s="34" t="s">
        <v>209</v>
      </c>
      <c r="H51" s="21">
        <v>100</v>
      </c>
      <c r="I51" s="28" t="s">
        <v>180</v>
      </c>
      <c r="J51">
        <f t="shared" si="0"/>
        <v>2</v>
      </c>
      <c r="K51" s="46"/>
      <c r="L51" s="46"/>
    </row>
    <row r="52" spans="1:12" ht="324">
      <c r="A52" s="61"/>
      <c r="B52" s="69" t="s">
        <v>181</v>
      </c>
      <c r="C52" s="75" t="s">
        <v>182</v>
      </c>
      <c r="D52" s="19" t="s">
        <v>183</v>
      </c>
      <c r="E52" s="20">
        <v>2</v>
      </c>
      <c r="F52" s="20" t="s">
        <v>184</v>
      </c>
      <c r="G52" s="34" t="s">
        <v>223</v>
      </c>
      <c r="H52" s="22">
        <v>90</v>
      </c>
      <c r="I52" s="28" t="s">
        <v>185</v>
      </c>
      <c r="J52">
        <f t="shared" si="0"/>
        <v>1.8</v>
      </c>
      <c r="K52" s="46">
        <f>SUBTOTAL(9,J52:J54)</f>
        <v>9.8000000000000007</v>
      </c>
      <c r="L52" s="46"/>
    </row>
    <row r="53" spans="1:12" ht="48" customHeight="1">
      <c r="A53" s="61"/>
      <c r="B53" s="74"/>
      <c r="C53" s="76"/>
      <c r="D53" s="19" t="s">
        <v>186</v>
      </c>
      <c r="E53" s="20">
        <v>7</v>
      </c>
      <c r="F53" s="20" t="s">
        <v>187</v>
      </c>
      <c r="G53" s="34" t="s">
        <v>210</v>
      </c>
      <c r="H53" s="23">
        <v>100</v>
      </c>
      <c r="I53" s="28" t="s">
        <v>188</v>
      </c>
      <c r="J53">
        <f t="shared" si="0"/>
        <v>7</v>
      </c>
      <c r="K53" s="46"/>
      <c r="L53" s="46"/>
    </row>
    <row r="54" spans="1:12" ht="48" customHeight="1">
      <c r="A54" s="62"/>
      <c r="B54" s="70"/>
      <c r="C54" s="77"/>
      <c r="D54" s="19" t="s">
        <v>189</v>
      </c>
      <c r="E54" s="20">
        <v>1</v>
      </c>
      <c r="F54" s="20" t="s">
        <v>190</v>
      </c>
      <c r="G54" s="34" t="s">
        <v>211</v>
      </c>
      <c r="H54" s="22">
        <v>100</v>
      </c>
      <c r="I54" s="28" t="s">
        <v>191</v>
      </c>
      <c r="J54">
        <f t="shared" si="0"/>
        <v>1</v>
      </c>
      <c r="K54" s="46"/>
      <c r="L54" s="46"/>
    </row>
    <row r="55" spans="1:12" ht="144" customHeight="1">
      <c r="A55" s="59" t="s">
        <v>192</v>
      </c>
      <c r="B55" s="24" t="s">
        <v>193</v>
      </c>
      <c r="C55" s="8" t="s">
        <v>194</v>
      </c>
      <c r="D55" s="14" t="s">
        <v>195</v>
      </c>
      <c r="E55" s="15">
        <v>1</v>
      </c>
      <c r="F55" s="15" t="s">
        <v>196</v>
      </c>
      <c r="G55" s="31"/>
      <c r="H55" s="25"/>
      <c r="I55" s="28" t="s">
        <v>197</v>
      </c>
      <c r="J55">
        <f t="shared" si="0"/>
        <v>0</v>
      </c>
    </row>
    <row r="56" spans="1:12" ht="60" customHeight="1">
      <c r="A56" s="63"/>
      <c r="B56" s="26" t="s">
        <v>198</v>
      </c>
      <c r="C56" s="15" t="s">
        <v>199</v>
      </c>
      <c r="D56" s="14" t="s">
        <v>200</v>
      </c>
      <c r="E56" s="15">
        <v>1</v>
      </c>
      <c r="F56" s="15" t="s">
        <v>201</v>
      </c>
      <c r="G56" s="37"/>
      <c r="H56" s="27"/>
      <c r="I56" s="28" t="s">
        <v>202</v>
      </c>
      <c r="J56">
        <f t="shared" si="0"/>
        <v>0</v>
      </c>
    </row>
    <row r="57" spans="1:12" ht="13.5" customHeight="1">
      <c r="H57" s="1">
        <f>SUM(H5:H56)</f>
        <v>4420</v>
      </c>
      <c r="I57" s="30" t="s">
        <v>203</v>
      </c>
      <c r="J57">
        <f>SUM(J5:J56)</f>
        <v>90.899999999999991</v>
      </c>
    </row>
    <row r="58" spans="1:12" ht="273" customHeight="1">
      <c r="A58" s="58" t="s">
        <v>204</v>
      </c>
      <c r="B58" s="58"/>
      <c r="C58" s="58"/>
      <c r="D58" s="58"/>
      <c r="E58" s="58"/>
      <c r="F58" s="58"/>
      <c r="G58" s="58"/>
      <c r="J58">
        <f t="shared" si="0"/>
        <v>0</v>
      </c>
    </row>
  </sheetData>
  <autoFilter ref="A4:L58"/>
  <mergeCells count="68">
    <mergeCell ref="C32:C33"/>
    <mergeCell ref="C34:C39"/>
    <mergeCell ref="C40:C44"/>
    <mergeCell ref="C45:C46"/>
    <mergeCell ref="C14:C15"/>
    <mergeCell ref="C16:C19"/>
    <mergeCell ref="C20:C22"/>
    <mergeCell ref="C23:C27"/>
    <mergeCell ref="C28:C31"/>
    <mergeCell ref="B34:B39"/>
    <mergeCell ref="B40:B44"/>
    <mergeCell ref="B45:B46"/>
    <mergeCell ref="C52:C54"/>
    <mergeCell ref="B47:B51"/>
    <mergeCell ref="B52:B54"/>
    <mergeCell ref="A58:G58"/>
    <mergeCell ref="A5:A22"/>
    <mergeCell ref="A23:A46"/>
    <mergeCell ref="A47:A54"/>
    <mergeCell ref="A55:A56"/>
    <mergeCell ref="B5:B6"/>
    <mergeCell ref="B7:B8"/>
    <mergeCell ref="B9:B11"/>
    <mergeCell ref="B12:B13"/>
    <mergeCell ref="B14:B15"/>
    <mergeCell ref="B16:B19"/>
    <mergeCell ref="B20:B22"/>
    <mergeCell ref="B23:B27"/>
    <mergeCell ref="C47:C51"/>
    <mergeCell ref="B28:B31"/>
    <mergeCell ref="B32:B33"/>
    <mergeCell ref="K5:K6"/>
    <mergeCell ref="K7:K8"/>
    <mergeCell ref="K9:K11"/>
    <mergeCell ref="K12:K13"/>
    <mergeCell ref="A1:I1"/>
    <mergeCell ref="A2:I2"/>
    <mergeCell ref="B3:I3"/>
    <mergeCell ref="C5:C6"/>
    <mergeCell ref="C7:C8"/>
    <mergeCell ref="C9:C11"/>
    <mergeCell ref="C12:C13"/>
    <mergeCell ref="K14:K15"/>
    <mergeCell ref="K16:K19"/>
    <mergeCell ref="K20:K22"/>
    <mergeCell ref="K23:K27"/>
    <mergeCell ref="K28:K31"/>
    <mergeCell ref="K32:K33"/>
    <mergeCell ref="K34:K39"/>
    <mergeCell ref="K40:K44"/>
    <mergeCell ref="K45:K46"/>
    <mergeCell ref="K47:K51"/>
    <mergeCell ref="K52:K54"/>
    <mergeCell ref="L5:L6"/>
    <mergeCell ref="L7:L8"/>
    <mergeCell ref="L9:L11"/>
    <mergeCell ref="L12:L13"/>
    <mergeCell ref="L14:L15"/>
    <mergeCell ref="L16:L19"/>
    <mergeCell ref="L20:L22"/>
    <mergeCell ref="L23:L27"/>
    <mergeCell ref="L28:L31"/>
    <mergeCell ref="L32:L33"/>
    <mergeCell ref="L34:L39"/>
    <mergeCell ref="L40:L44"/>
    <mergeCell ref="L45:L46"/>
    <mergeCell ref="L47:L51"/>
    <mergeCell ref="L52:L54"/>
  </mergeCells>
  <phoneticPr fontId="10"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D26" sqref="D26"/>
    </sheetView>
  </sheetViews>
  <sheetFormatPr defaultRowHeight="13.5"/>
  <sheetData>
    <row r="1" spans="1:1">
      <c r="A1" t="s">
        <v>221</v>
      </c>
    </row>
    <row r="2" spans="1:1">
      <c r="A2">
        <f>售后服务!K5</f>
        <v>3.3</v>
      </c>
    </row>
    <row r="3" spans="1:1">
      <c r="A3">
        <f>售后服务!K7</f>
        <v>6</v>
      </c>
    </row>
    <row r="4" spans="1:1">
      <c r="A4">
        <f>售后服务!K9</f>
        <v>6</v>
      </c>
    </row>
    <row r="5" spans="1:1">
      <c r="A5">
        <f>售后服务!K14</f>
        <v>7</v>
      </c>
    </row>
    <row r="6" spans="1:1">
      <c r="A6">
        <f>售后服务!K16</f>
        <v>5</v>
      </c>
    </row>
    <row r="7" spans="1:1">
      <c r="A7">
        <f>售后服务!K20</f>
        <v>5.4</v>
      </c>
    </row>
    <row r="8" spans="1:1">
      <c r="A8">
        <f>售后服务!K23</f>
        <v>6</v>
      </c>
    </row>
    <row r="9" spans="1:1">
      <c r="A9">
        <f>售后服务!K23</f>
        <v>6</v>
      </c>
    </row>
    <row r="10" spans="1:1">
      <c r="A10">
        <f>售后服务!K28</f>
        <v>6</v>
      </c>
    </row>
    <row r="11" spans="1:1">
      <c r="A11">
        <f>售后服务!K32</f>
        <v>4</v>
      </c>
    </row>
    <row r="12" spans="1:1">
      <c r="A12">
        <f>售后服务!K34</f>
        <v>10</v>
      </c>
    </row>
    <row r="13" spans="1:1">
      <c r="A13">
        <f>售后服务!K40</f>
        <v>4</v>
      </c>
    </row>
    <row r="14" spans="1:1">
      <c r="A14">
        <f>售后服务!K47</f>
        <v>12.4</v>
      </c>
    </row>
    <row r="15" spans="1:1">
      <c r="A15">
        <f>售后服务!K52</f>
        <v>9.8000000000000007</v>
      </c>
    </row>
  </sheetData>
  <autoFilter ref="A1"/>
  <phoneticPr fontId="1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售后服务</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2012-11-28T05:53:00Z</dcterms:created>
  <dcterms:modified xsi:type="dcterms:W3CDTF">2022-09-15T16:47:27Z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