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 activeTab="1"/>
  </bookViews>
  <sheets>
    <sheet name="1A" sheetId="16" r:id="rId1"/>
    <sheet name="1B" sheetId="17" r:id="rId2"/>
  </sheets>
  <definedNames>
    <definedName name="_xlnm.Print_Titles" localSheetId="0">'1A'!$1:$2</definedName>
    <definedName name="_xlnm.Print_Area" localSheetId="0">'1A'!$A$1:$I$41</definedName>
  </definedNames>
  <calcPr calcId="144525"/>
</workbook>
</file>

<file path=xl/sharedStrings.xml><?xml version="1.0" encoding="utf-8"?>
<sst xmlns="http://schemas.openxmlformats.org/spreadsheetml/2006/main" count="70" uniqueCount="58">
  <si>
    <t>江苏凤灵乐器有限公司</t>
  </si>
  <si>
    <t>琴弦直径均匀度测量过程监视统计记录表</t>
  </si>
  <si>
    <r>
      <rPr>
        <sz val="12"/>
        <rFont val="宋体"/>
        <charset val="134"/>
      </rPr>
      <t>测量过程名称：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琴弘直径均匀度测量过程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</si>
  <si>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被测参数：直径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测量范围：（</t>
    </r>
    <r>
      <rPr>
        <sz val="12"/>
        <rFont val="Times New Roman"/>
        <charset val="134"/>
      </rPr>
      <t>0.49-0.55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mm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测量允差：±</t>
    </r>
    <r>
      <rPr>
        <sz val="12"/>
        <rFont val="Times New Roman"/>
        <charset val="134"/>
      </rPr>
      <t>0.03mm</t>
    </r>
  </si>
  <si>
    <t>测量仪器：   测量范围 （0-25）mm， 最大允许误差是±0.004mm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</si>
  <si>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核查标准：标准样块</t>
    </r>
    <r>
      <rPr>
        <sz val="12"/>
        <rFont val="Times New Roman"/>
        <charset val="134"/>
      </rPr>
      <t xml:space="preserve">        </t>
    </r>
  </si>
  <si>
    <t>序号</t>
  </si>
  <si>
    <t>核查</t>
  </si>
  <si>
    <t>观察记录（mm）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</si>
  <si>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</si>
  <si>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</si>
  <si>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</si>
  <si>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</si>
  <si>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</si>
  <si>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</si>
  <si>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</si>
  <si>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2021.12.08</t>
  </si>
  <si>
    <t>2022.01.05</t>
  </si>
  <si>
    <t>2022.01.21</t>
  </si>
  <si>
    <t>2022.02.18</t>
  </si>
  <si>
    <t>2022.03.07</t>
  </si>
  <si>
    <t>2022.03.22</t>
  </si>
  <si>
    <t>2022.04.08</t>
  </si>
  <si>
    <t>2022.04.26</t>
  </si>
  <si>
    <t>2022.05.06</t>
  </si>
  <si>
    <t>2022.05.25</t>
  </si>
  <si>
    <t>2022.06.06</t>
  </si>
  <si>
    <t>2022.06.21</t>
  </si>
  <si>
    <t>2022.07.08</t>
  </si>
  <si>
    <t>2022.07.20</t>
  </si>
  <si>
    <t>2022.08.03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</si>
  <si>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</si>
  <si>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</si>
  <si>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</si>
  <si>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</si>
  <si>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</si>
  <si>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</si>
  <si>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</si>
  <si>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mm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</si>
  <si>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</si>
  <si>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</si>
  <si>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</si>
  <si>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</si>
  <si>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</si>
  <si>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</si>
  <si>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</si>
  <si>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均值、极差控制图状态正常，测量过程中未出现非正常变异，满足要求。</t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</si>
  <si>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                                                                 2022.08.03</t>
    </r>
  </si>
  <si>
    <t>千分尺控制图</t>
  </si>
  <si>
    <t>均值控制图</t>
  </si>
  <si>
    <t>UCL=0.5214</t>
  </si>
  <si>
    <t>CL=0.5196</t>
  </si>
  <si>
    <t>LCL=0.5178</t>
  </si>
  <si>
    <t>极差控制图</t>
  </si>
  <si>
    <t>UCL=0.007</t>
  </si>
  <si>
    <t>CL=0.003</t>
  </si>
  <si>
    <t>LCL=0</t>
  </si>
  <si>
    <t xml:space="preserve">  核查人员：                                                                  2022.08.03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</si>
</sst>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.0000_);[Red]\(0.0000\)"/>
    <numFmt numFmtId="179" formatCode="0.000_);[Red]\(0.000\)"/>
    <numFmt numFmtId="180" formatCode="0.000_ "/>
    <numFmt numFmtId="181" formatCode="0.0000_ "/>
  </numFmts>
  <fonts count="34"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9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31" fillId="31" borderId="1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178" fontId="8" fillId="0" borderId="5" xfId="0" applyNumberFormat="1" applyFont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77" fontId="8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80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80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9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1" fontId="0" fillId="0" borderId="0" xfId="0" applyNumberFormat="1" applyFont="1" applyBorder="1" applyAlignment="1">
      <alignment vertical="center"/>
    </xf>
    <xf numFmtId="0" fontId="10" fillId="0" borderId="0" xfId="0" applyFont="1"/>
    <xf numFmtId="178" fontId="0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1" fontId="8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0" fontId="4" fillId="0" borderId="0" xfId="0" applyFont="1" applyBorder="1"/>
    <xf numFmtId="176" fontId="0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9" fontId="0" fillId="0" borderId="0" xfId="0" applyNumberFormat="1" applyFont="1" applyBorder="1" applyAlignment="1">
      <alignment horizontal="left" vertical="center"/>
    </xf>
    <xf numFmtId="180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180" fontId="8" fillId="0" borderId="0" xfId="0" applyNumberFormat="1" applyFont="1" applyBorder="1" applyAlignment="1">
      <alignment horizontal="center" wrapText="1"/>
    </xf>
    <xf numFmtId="180" fontId="8" fillId="0" borderId="0" xfId="0" applyNumberFormat="1" applyFont="1" applyBorder="1" applyAlignment="1">
      <alignment horizontal="center" vertical="top" wrapText="1"/>
    </xf>
    <xf numFmtId="177" fontId="8" fillId="0" borderId="2" xfId="0" applyNumberFormat="1" applyFont="1" applyBorder="1" applyAlignment="1">
      <alignment horizontal="center" wrapText="1"/>
    </xf>
    <xf numFmtId="177" fontId="8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43744"/>
        <c:axId val="75350784"/>
      </c:lineChart>
      <c:catAx>
        <c:axId val="753437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350784"/>
        <c:crosses val="autoZero"/>
        <c:auto val="1"/>
        <c:lblAlgn val="ctr"/>
        <c:lblOffset val="100"/>
        <c:tickLblSkip val="1"/>
        <c:noMultiLvlLbl val="0"/>
      </c:catAx>
      <c:valAx>
        <c:axId val="75350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343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58976"/>
        <c:axId val="76224768"/>
      </c:lineChart>
      <c:catAx>
        <c:axId val="753589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224768"/>
        <c:crosses val="autoZero"/>
        <c:auto val="1"/>
        <c:lblAlgn val="ctr"/>
        <c:lblOffset val="100"/>
        <c:tickLblSkip val="1"/>
        <c:noMultiLvlLbl val="0"/>
      </c:catAx>
      <c:valAx>
        <c:axId val="762247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358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"极差"</c:f>
              <c:strCache>
                <c:ptCount val="1"/>
                <c:pt idx="0">
                  <c:v>极差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'1A'!$I$9:$I$23</c:f>
              <c:numCache>
                <c:formatCode>0.000_);[Red]\(0.000\)</c:formatCode>
                <c:ptCount val="15"/>
                <c:pt idx="0">
                  <c:v>0.004</c:v>
                </c:pt>
                <c:pt idx="1">
                  <c:v>0.003</c:v>
                </c:pt>
                <c:pt idx="2">
                  <c:v>0.003</c:v>
                </c:pt>
                <c:pt idx="3">
                  <c:v>0.002</c:v>
                </c:pt>
                <c:pt idx="4">
                  <c:v>0.003</c:v>
                </c:pt>
                <c:pt idx="5">
                  <c:v>0.003</c:v>
                </c:pt>
                <c:pt idx="6">
                  <c:v>0.002</c:v>
                </c:pt>
                <c:pt idx="7">
                  <c:v>0.003</c:v>
                </c:pt>
                <c:pt idx="8">
                  <c:v>0.005</c:v>
                </c:pt>
                <c:pt idx="9">
                  <c:v>0.004</c:v>
                </c:pt>
                <c:pt idx="10">
                  <c:v>0.002</c:v>
                </c:pt>
                <c:pt idx="11">
                  <c:v>0.004</c:v>
                </c:pt>
                <c:pt idx="12">
                  <c:v>0.004</c:v>
                </c:pt>
                <c:pt idx="13">
                  <c:v>0.002</c:v>
                </c:pt>
                <c:pt idx="14">
                  <c:v>0.003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'1A'!$I$9:$I$23</c:f>
              <c:numCache>
                <c:formatCode>0.000_);[Red]\(0.000\)</c:formatCode>
                <c:ptCount val="15"/>
                <c:pt idx="0">
                  <c:v>0.004</c:v>
                </c:pt>
                <c:pt idx="1">
                  <c:v>0.003</c:v>
                </c:pt>
                <c:pt idx="2">
                  <c:v>0.003</c:v>
                </c:pt>
                <c:pt idx="3">
                  <c:v>0.002</c:v>
                </c:pt>
                <c:pt idx="4">
                  <c:v>0.003</c:v>
                </c:pt>
                <c:pt idx="5">
                  <c:v>0.003</c:v>
                </c:pt>
                <c:pt idx="6">
                  <c:v>0.002</c:v>
                </c:pt>
                <c:pt idx="7">
                  <c:v>0.003</c:v>
                </c:pt>
                <c:pt idx="8">
                  <c:v>0.005</c:v>
                </c:pt>
                <c:pt idx="9">
                  <c:v>0.004</c:v>
                </c:pt>
                <c:pt idx="10">
                  <c:v>0.002</c:v>
                </c:pt>
                <c:pt idx="11">
                  <c:v>0.004</c:v>
                </c:pt>
                <c:pt idx="12">
                  <c:v>0.004</c:v>
                </c:pt>
                <c:pt idx="13">
                  <c:v>0.002</c:v>
                </c:pt>
                <c:pt idx="14">
                  <c:v>0.003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5270016"/>
        <c:axId val="75271552"/>
      </c:lineChart>
      <c:catAx>
        <c:axId val="752700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5271552"/>
        <c:crosses val="autoZero"/>
        <c:auto val="1"/>
        <c:lblAlgn val="ctr"/>
        <c:lblOffset val="100"/>
        <c:noMultiLvlLbl val="0"/>
      </c:catAx>
      <c:valAx>
        <c:axId val="75271552"/>
        <c:scaling>
          <c:orientation val="minMax"/>
          <c:max val="0.008"/>
        </c:scaling>
        <c:delete val="0"/>
        <c:axPos val="l"/>
        <c:majorGridlines/>
        <c:numFmt formatCode="0.000_);[Red]\(0.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5270016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  <a:endParaRPr lang="zh-CN" alt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38931955211025"/>
          <c:y val="0.179626087900982"/>
          <c:w val="0.908785529715762"/>
          <c:h val="0.505138339920949"/>
        </c:manualLayout>
      </c:layout>
      <c:lineChart>
        <c:grouping val="standard"/>
        <c:varyColors val="0"/>
        <c:ser>
          <c:idx val="1"/>
          <c:order val="1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'1A'!$H$9:$H$23</c:f>
              <c:numCache>
                <c:formatCode>0.0000_);[Red]\(0.0000\)</c:formatCode>
                <c:ptCount val="15"/>
                <c:pt idx="0">
                  <c:v>0.5196</c:v>
                </c:pt>
                <c:pt idx="1">
                  <c:v>0.5198</c:v>
                </c:pt>
                <c:pt idx="2">
                  <c:v>0.5194</c:v>
                </c:pt>
                <c:pt idx="3">
                  <c:v>0.5188</c:v>
                </c:pt>
                <c:pt idx="4">
                  <c:v>0.5192</c:v>
                </c:pt>
                <c:pt idx="5">
                  <c:v>0.52</c:v>
                </c:pt>
                <c:pt idx="6">
                  <c:v>0.5198</c:v>
                </c:pt>
                <c:pt idx="7">
                  <c:v>0.52</c:v>
                </c:pt>
                <c:pt idx="8">
                  <c:v>0.5198</c:v>
                </c:pt>
                <c:pt idx="9">
                  <c:v>0.5204</c:v>
                </c:pt>
                <c:pt idx="10">
                  <c:v>0.5196</c:v>
                </c:pt>
                <c:pt idx="11">
                  <c:v>0.5196</c:v>
                </c:pt>
                <c:pt idx="12">
                  <c:v>0.5198</c:v>
                </c:pt>
                <c:pt idx="13">
                  <c:v>0.519</c:v>
                </c:pt>
                <c:pt idx="14">
                  <c:v>0.5192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'1A'!$H$9:$H$23</c:f>
              <c:numCache>
                <c:formatCode>0.0000_);[Red]\(0.0000\)</c:formatCode>
                <c:ptCount val="15"/>
                <c:pt idx="0">
                  <c:v>0.5196</c:v>
                </c:pt>
                <c:pt idx="1">
                  <c:v>0.5198</c:v>
                </c:pt>
                <c:pt idx="2">
                  <c:v>0.5194</c:v>
                </c:pt>
                <c:pt idx="3">
                  <c:v>0.5188</c:v>
                </c:pt>
                <c:pt idx="4">
                  <c:v>0.5192</c:v>
                </c:pt>
                <c:pt idx="5">
                  <c:v>0.52</c:v>
                </c:pt>
                <c:pt idx="6">
                  <c:v>0.5198</c:v>
                </c:pt>
                <c:pt idx="7">
                  <c:v>0.52</c:v>
                </c:pt>
                <c:pt idx="8">
                  <c:v>0.5198</c:v>
                </c:pt>
                <c:pt idx="9">
                  <c:v>0.5204</c:v>
                </c:pt>
                <c:pt idx="10">
                  <c:v>0.5196</c:v>
                </c:pt>
                <c:pt idx="11">
                  <c:v>0.5196</c:v>
                </c:pt>
                <c:pt idx="12">
                  <c:v>0.5198</c:v>
                </c:pt>
                <c:pt idx="13">
                  <c:v>0.519</c:v>
                </c:pt>
                <c:pt idx="14">
                  <c:v>0.5192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6812288"/>
        <c:axId val="76813824"/>
      </c:lineChart>
      <c:catAx>
        <c:axId val="76812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6813824"/>
        <c:crosses val="autoZero"/>
        <c:auto val="1"/>
        <c:lblAlgn val="ctr"/>
        <c:lblOffset val="100"/>
        <c:noMultiLvlLbl val="0"/>
      </c:catAx>
      <c:valAx>
        <c:axId val="76813824"/>
        <c:scaling>
          <c:orientation val="minMax"/>
          <c:max val="0.5221"/>
          <c:min val="0.516"/>
        </c:scaling>
        <c:delete val="0"/>
        <c:axPos val="l"/>
        <c:majorGridlines/>
        <c:numFmt formatCode="0.0000_);[Red]\(0.0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6812288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28</xdr:row>
      <xdr:rowOff>47625</xdr:rowOff>
    </xdr:from>
    <xdr:to>
      <xdr:col>5</xdr:col>
      <xdr:colOff>561975</xdr:colOff>
      <xdr:row>28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638550" y="814959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35</xdr:row>
      <xdr:rowOff>47625</xdr:rowOff>
    </xdr:from>
    <xdr:to>
      <xdr:col>2</xdr:col>
      <xdr:colOff>390525</xdr:colOff>
      <xdr:row>35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9250" y="1088580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8</xdr:col>
      <xdr:colOff>598805</xdr:colOff>
      <xdr:row>41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3752830"/>
        <a:ext cx="574230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41</xdr:row>
      <xdr:rowOff>0</xdr:rowOff>
    </xdr:from>
    <xdr:to>
      <xdr:col>9</xdr:col>
      <xdr:colOff>9525</xdr:colOff>
      <xdr:row>41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3752830"/>
        <a:ext cx="57340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6</xdr:row>
          <xdr:rowOff>85725</xdr:rowOff>
        </xdr:from>
        <xdr:to>
          <xdr:col>7</xdr:col>
          <xdr:colOff>438150</xdr:colOff>
          <xdr:row>7</xdr:row>
          <xdr:rowOff>95250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752975" y="2038350"/>
              <a:ext cx="2286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28</xdr:row>
          <xdr:rowOff>0</xdr:rowOff>
        </xdr:from>
        <xdr:to>
          <xdr:col>0</xdr:col>
          <xdr:colOff>733425</xdr:colOff>
          <xdr:row>29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810196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31</xdr:row>
          <xdr:rowOff>19050</xdr:rowOff>
        </xdr:from>
        <xdr:to>
          <xdr:col>2</xdr:col>
          <xdr:colOff>390525</xdr:colOff>
          <xdr:row>32</xdr:row>
          <xdr:rowOff>28575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6875" y="924750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32</xdr:row>
          <xdr:rowOff>95250</xdr:rowOff>
        </xdr:from>
        <xdr:to>
          <xdr:col>3</xdr:col>
          <xdr:colOff>19050</xdr:colOff>
          <xdr:row>32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00200" y="961898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33</xdr:row>
          <xdr:rowOff>47625</xdr:rowOff>
        </xdr:from>
        <xdr:to>
          <xdr:col>3</xdr:col>
          <xdr:colOff>19050</xdr:colOff>
          <xdr:row>34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00200" y="1003808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114300</xdr:rowOff>
        </xdr:from>
        <xdr:to>
          <xdr:col>2</xdr:col>
          <xdr:colOff>428625</xdr:colOff>
          <xdr:row>37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81150" y="1127633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30</xdr:row>
          <xdr:rowOff>95250</xdr:rowOff>
        </xdr:from>
        <xdr:to>
          <xdr:col>0</xdr:col>
          <xdr:colOff>685800</xdr:colOff>
          <xdr:row>30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884745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37</xdr:row>
          <xdr:rowOff>57150</xdr:rowOff>
        </xdr:from>
        <xdr:to>
          <xdr:col>2</xdr:col>
          <xdr:colOff>552450</xdr:colOff>
          <xdr:row>37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90675" y="11609705"/>
              <a:ext cx="5048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285750</xdr:colOff>
      <xdr:row>40</xdr:row>
      <xdr:rowOff>209550</xdr:rowOff>
    </xdr:from>
    <xdr:to>
      <xdr:col>2</xdr:col>
      <xdr:colOff>483235</xdr:colOff>
      <xdr:row>40</xdr:row>
      <xdr:rowOff>617220</xdr:rowOff>
    </xdr:to>
    <xdr:pic>
      <xdr:nvPicPr>
        <xdr:cNvPr id="2" name="图片 5" descr="583f0a736e30714aadf69cd15c67425"/>
        <xdr:cNvPicPr>
          <a:picLocks noChangeAspect="1"/>
        </xdr:cNvPicPr>
      </xdr:nvPicPr>
      <xdr:blipFill>
        <a:blip r:embed="rId4">
          <a:biLevel thresh="50000"/>
        </a:blip>
        <a:stretch>
          <a:fillRect/>
        </a:stretch>
      </xdr:blipFill>
      <xdr:spPr>
        <a:xfrm>
          <a:off x="1047750" y="13333730"/>
          <a:ext cx="978535" cy="407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457200</xdr:colOff>
      <xdr:row>17</xdr:row>
      <xdr:rowOff>19050</xdr:rowOff>
    </xdr:from>
    <xdr:to>
      <xdr:col>11</xdr:col>
      <xdr:colOff>323850</xdr:colOff>
      <xdr:row>29</xdr:row>
      <xdr:rowOff>95250</xdr:rowOff>
    </xdr:to>
    <xdr:graphicFrame>
      <xdr:nvGraphicFramePr>
        <xdr:cNvPr id="8" name="图表 7"/>
        <xdr:cNvGraphicFramePr/>
      </xdr:nvGraphicFramePr>
      <xdr:xfrm>
        <a:off x="457200" y="3848100"/>
        <a:ext cx="7410450" cy="2562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532765</xdr:colOff>
      <xdr:row>3</xdr:row>
      <xdr:rowOff>13970</xdr:rowOff>
    </xdr:from>
    <xdr:to>
      <xdr:col>11</xdr:col>
      <xdr:colOff>361315</xdr:colOff>
      <xdr:row>16</xdr:row>
      <xdr:rowOff>71755</xdr:rowOff>
    </xdr:to>
    <xdr:graphicFrame>
      <xdr:nvGraphicFramePr>
        <xdr:cNvPr id="7" name="图表 6"/>
        <xdr:cNvGraphicFramePr/>
      </xdr:nvGraphicFramePr>
      <xdr:xfrm>
        <a:off x="532765" y="985520"/>
        <a:ext cx="7372350" cy="26581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485775</xdr:colOff>
      <xdr:row>6</xdr:row>
      <xdr:rowOff>5080</xdr:rowOff>
    </xdr:from>
    <xdr:to>
      <xdr:col>12</xdr:col>
      <xdr:colOff>552450</xdr:colOff>
      <xdr:row>6</xdr:row>
      <xdr:rowOff>42545</xdr:rowOff>
    </xdr:to>
    <xdr:sp>
      <xdr:nvSpPr>
        <xdr:cNvPr id="20612" name="Line 132"/>
        <xdr:cNvSpPr>
          <a:spLocks noChangeShapeType="1"/>
        </xdr:cNvSpPr>
      </xdr:nvSpPr>
      <xdr:spPr>
        <a:xfrm flipV="1">
          <a:off x="1171575" y="1576705"/>
          <a:ext cx="7400925" cy="37465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405130</xdr:colOff>
      <xdr:row>10</xdr:row>
      <xdr:rowOff>109855</xdr:rowOff>
    </xdr:from>
    <xdr:to>
      <xdr:col>12</xdr:col>
      <xdr:colOff>333375</xdr:colOff>
      <xdr:row>10</xdr:row>
      <xdr:rowOff>110490</xdr:rowOff>
    </xdr:to>
    <xdr:sp>
      <xdr:nvSpPr>
        <xdr:cNvPr id="20613" name="Line 133"/>
        <xdr:cNvSpPr>
          <a:spLocks noChangeShapeType="1"/>
        </xdr:cNvSpPr>
      </xdr:nvSpPr>
      <xdr:spPr>
        <a:xfrm>
          <a:off x="1090930" y="2481580"/>
          <a:ext cx="7262495" cy="635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257810</xdr:colOff>
      <xdr:row>8</xdr:row>
      <xdr:rowOff>66675</xdr:rowOff>
    </xdr:from>
    <xdr:to>
      <xdr:col>12</xdr:col>
      <xdr:colOff>353060</xdr:colOff>
      <xdr:row>8</xdr:row>
      <xdr:rowOff>66675</xdr:rowOff>
    </xdr:to>
    <xdr:sp>
      <xdr:nvSpPr>
        <xdr:cNvPr id="20614" name="Line 134"/>
        <xdr:cNvSpPr>
          <a:spLocks noChangeShapeType="1"/>
        </xdr:cNvSpPr>
      </xdr:nvSpPr>
      <xdr:spPr>
        <a:xfrm>
          <a:off x="943610" y="203835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1</xdr:col>
      <xdr:colOff>209550</xdr:colOff>
      <xdr:row>20</xdr:row>
      <xdr:rowOff>76200</xdr:rowOff>
    </xdr:from>
    <xdr:to>
      <xdr:col>12</xdr:col>
      <xdr:colOff>276225</xdr:colOff>
      <xdr:row>20</xdr:row>
      <xdr:rowOff>76200</xdr:rowOff>
    </xdr:to>
    <xdr:sp>
      <xdr:nvSpPr>
        <xdr:cNvPr id="9" name="Line 132"/>
        <xdr:cNvSpPr>
          <a:spLocks noChangeShapeType="1"/>
        </xdr:cNvSpPr>
      </xdr:nvSpPr>
      <xdr:spPr>
        <a:xfrm>
          <a:off x="895350" y="459105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261620</xdr:colOff>
      <xdr:row>23</xdr:row>
      <xdr:rowOff>156845</xdr:rowOff>
    </xdr:from>
    <xdr:to>
      <xdr:col>12</xdr:col>
      <xdr:colOff>356870</xdr:colOff>
      <xdr:row>23</xdr:row>
      <xdr:rowOff>156845</xdr:rowOff>
    </xdr:to>
    <xdr:sp>
      <xdr:nvSpPr>
        <xdr:cNvPr id="10" name="Line 134"/>
        <xdr:cNvSpPr>
          <a:spLocks noChangeShapeType="1"/>
        </xdr:cNvSpPr>
      </xdr:nvSpPr>
      <xdr:spPr>
        <a:xfrm>
          <a:off x="947420" y="527177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523875</xdr:colOff>
      <xdr:row>25</xdr:row>
      <xdr:rowOff>171450</xdr:rowOff>
    </xdr:from>
    <xdr:to>
      <xdr:col>11</xdr:col>
      <xdr:colOff>381000</xdr:colOff>
      <xdr:row>25</xdr:row>
      <xdr:rowOff>171450</xdr:rowOff>
    </xdr:to>
    <xdr:sp>
      <xdr:nvSpPr>
        <xdr:cNvPr id="11" name="Line 132"/>
        <xdr:cNvSpPr>
          <a:spLocks noChangeShapeType="1"/>
        </xdr:cNvSpPr>
      </xdr:nvSpPr>
      <xdr:spPr>
        <a:xfrm>
          <a:off x="523875" y="568642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3</xdr:col>
      <xdr:colOff>19685</xdr:colOff>
      <xdr:row>29</xdr:row>
      <xdr:rowOff>171450</xdr:rowOff>
    </xdr:from>
    <xdr:to>
      <xdr:col>4</xdr:col>
      <xdr:colOff>312420</xdr:colOff>
      <xdr:row>31</xdr:row>
      <xdr:rowOff>29845</xdr:rowOff>
    </xdr:to>
    <xdr:pic>
      <xdr:nvPicPr>
        <xdr:cNvPr id="3" name="图片 5" descr="583f0a736e30714aadf69cd15c67425"/>
        <xdr:cNvPicPr>
          <a:picLocks noChangeAspect="1"/>
        </xdr:cNvPicPr>
      </xdr:nvPicPr>
      <xdr:blipFill>
        <a:blip r:embed="rId3">
          <a:biLevel thresh="50000"/>
        </a:blip>
        <a:stretch>
          <a:fillRect/>
        </a:stretch>
      </xdr:blipFill>
      <xdr:spPr>
        <a:xfrm>
          <a:off x="2077085" y="6486525"/>
          <a:ext cx="97853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41"/>
  <sheetViews>
    <sheetView topLeftCell="A40" workbookViewId="0">
      <selection activeCell="B16" sqref="B16"/>
    </sheetView>
  </sheetViews>
  <sheetFormatPr defaultColWidth="9" defaultRowHeight="15.75"/>
  <cols>
    <col min="1" max="1" width="10" style="1" customWidth="1"/>
    <col min="2" max="2" width="10.25" style="1" customWidth="1"/>
    <col min="3" max="9" width="7.875" style="1" customWidth="1"/>
    <col min="10" max="16384" width="9" style="1"/>
  </cols>
  <sheetData>
    <row r="1" ht="21.75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ht="29.25" customHeight="1" spans="1:9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3" ht="24" customHeight="1" spans="1:9">
      <c r="A3" s="15" t="s">
        <v>2</v>
      </c>
      <c r="B3" s="15"/>
      <c r="C3" s="15"/>
      <c r="D3" s="15"/>
      <c r="E3" s="15"/>
      <c r="F3" s="16"/>
      <c r="G3" s="17"/>
      <c r="H3" s="17"/>
      <c r="I3" s="17"/>
    </row>
    <row r="4" ht="24" customHeight="1" spans="1:9">
      <c r="A4" s="15" t="s">
        <v>3</v>
      </c>
      <c r="B4" s="15"/>
      <c r="C4" s="15"/>
      <c r="D4" s="15"/>
      <c r="E4" s="15"/>
      <c r="F4" s="15"/>
      <c r="G4" s="15"/>
      <c r="H4" s="15"/>
      <c r="I4" s="15"/>
    </row>
    <row r="5" ht="30.75" customHeight="1" spans="1:9">
      <c r="A5" s="18" t="s">
        <v>4</v>
      </c>
      <c r="B5" s="15"/>
      <c r="C5" s="15"/>
      <c r="D5" s="15"/>
      <c r="E5" s="15"/>
      <c r="F5" s="15"/>
      <c r="G5" s="15"/>
      <c r="H5" s="15"/>
      <c r="I5" s="15"/>
    </row>
    <row r="6" ht="24" customHeight="1" spans="1:9">
      <c r="A6" s="19" t="s">
        <v>5</v>
      </c>
      <c r="B6" s="20"/>
      <c r="C6" s="20"/>
      <c r="D6" s="20"/>
      <c r="E6" s="20"/>
      <c r="F6" s="20"/>
      <c r="G6" s="20"/>
      <c r="H6" s="17"/>
      <c r="I6" s="17"/>
    </row>
    <row r="7" ht="23.25" customHeight="1" spans="1:9">
      <c r="A7" s="21" t="s">
        <v>6</v>
      </c>
      <c r="B7" s="22" t="s">
        <v>7</v>
      </c>
      <c r="C7" s="22" t="s">
        <v>8</v>
      </c>
      <c r="D7" s="22"/>
      <c r="E7" s="22"/>
      <c r="F7" s="22"/>
      <c r="G7" s="22"/>
      <c r="H7" s="23"/>
      <c r="I7" s="69" t="s">
        <v>9</v>
      </c>
    </row>
    <row r="8" ht="21.95" customHeight="1" spans="1:9">
      <c r="A8" s="24"/>
      <c r="B8" s="25" t="s">
        <v>10</v>
      </c>
      <c r="C8" s="26" t="s">
        <v>11</v>
      </c>
      <c r="D8" s="26" t="s">
        <v>12</v>
      </c>
      <c r="E8" s="26" t="s">
        <v>13</v>
      </c>
      <c r="F8" s="26" t="s">
        <v>14</v>
      </c>
      <c r="G8" s="26" t="s">
        <v>15</v>
      </c>
      <c r="H8" s="27"/>
      <c r="I8" s="70"/>
    </row>
    <row r="9" s="9" customFormat="1" ht="21.95" customHeight="1" spans="1:12">
      <c r="A9" s="28">
        <v>1</v>
      </c>
      <c r="B9" s="29" t="s">
        <v>16</v>
      </c>
      <c r="C9" s="30">
        <v>0.518</v>
      </c>
      <c r="D9" s="30">
        <v>0.519</v>
      </c>
      <c r="E9" s="30">
        <v>0.521</v>
      </c>
      <c r="F9" s="30">
        <v>0.518</v>
      </c>
      <c r="G9" s="30">
        <v>0.522</v>
      </c>
      <c r="H9" s="31">
        <f>SUM(C9:G9)/5</f>
        <v>0.5196</v>
      </c>
      <c r="I9" s="30">
        <f>MAX(C9:G9)-MIN(C9:G9)</f>
        <v>0.004</v>
      </c>
      <c r="K9" s="71"/>
      <c r="L9" s="72"/>
    </row>
    <row r="10" s="9" customFormat="1" ht="21.95" customHeight="1" spans="1:12">
      <c r="A10" s="28">
        <v>2</v>
      </c>
      <c r="B10" s="29" t="s">
        <v>17</v>
      </c>
      <c r="C10" s="30">
        <v>0.52</v>
      </c>
      <c r="D10" s="30">
        <v>0.521</v>
      </c>
      <c r="E10" s="30">
        <v>0.519</v>
      </c>
      <c r="F10" s="30">
        <v>0.521</v>
      </c>
      <c r="G10" s="30">
        <v>0.518</v>
      </c>
      <c r="H10" s="31">
        <f t="shared" ref="H10:H23" si="0">SUM(C10:G10)/5</f>
        <v>0.5198</v>
      </c>
      <c r="I10" s="30">
        <f t="shared" ref="I10:I23" si="1">MAX(C10:G10)-MIN(C10:G10)</f>
        <v>0.003</v>
      </c>
      <c r="K10" s="71"/>
      <c r="L10" s="72"/>
    </row>
    <row r="11" s="9" customFormat="1" ht="21.95" customHeight="1" spans="1:12">
      <c r="A11" s="28">
        <v>3</v>
      </c>
      <c r="B11" s="29" t="s">
        <v>18</v>
      </c>
      <c r="C11" s="30">
        <v>0.521</v>
      </c>
      <c r="D11" s="30">
        <v>0.519</v>
      </c>
      <c r="E11" s="30">
        <v>0.518</v>
      </c>
      <c r="F11" s="30">
        <v>0.52</v>
      </c>
      <c r="G11" s="30">
        <v>0.519</v>
      </c>
      <c r="H11" s="31">
        <f t="shared" si="0"/>
        <v>0.5194</v>
      </c>
      <c r="I11" s="30">
        <f t="shared" si="1"/>
        <v>0.003</v>
      </c>
      <c r="K11" s="71"/>
      <c r="L11" s="72"/>
    </row>
    <row r="12" s="9" customFormat="1" ht="21.95" customHeight="1" spans="1:12">
      <c r="A12" s="28">
        <v>4</v>
      </c>
      <c r="B12" s="29" t="s">
        <v>19</v>
      </c>
      <c r="C12" s="32">
        <v>0.519</v>
      </c>
      <c r="D12" s="32">
        <v>0.519</v>
      </c>
      <c r="E12" s="32">
        <v>0.518</v>
      </c>
      <c r="F12" s="32">
        <v>0.52</v>
      </c>
      <c r="G12" s="32">
        <v>0.518</v>
      </c>
      <c r="H12" s="31">
        <f t="shared" si="0"/>
        <v>0.5188</v>
      </c>
      <c r="I12" s="30">
        <f t="shared" si="1"/>
        <v>0.002</v>
      </c>
      <c r="K12" s="71"/>
      <c r="L12" s="72"/>
    </row>
    <row r="13" s="9" customFormat="1" ht="21.95" customHeight="1" spans="1:12">
      <c r="A13" s="33">
        <v>5</v>
      </c>
      <c r="B13" s="29" t="s">
        <v>20</v>
      </c>
      <c r="C13" s="30">
        <v>0.518</v>
      </c>
      <c r="D13" s="30">
        <v>0.52</v>
      </c>
      <c r="E13" s="30">
        <v>0.518</v>
      </c>
      <c r="F13" s="30">
        <v>0.519</v>
      </c>
      <c r="G13" s="30">
        <v>0.521</v>
      </c>
      <c r="H13" s="31">
        <f t="shared" si="0"/>
        <v>0.5192</v>
      </c>
      <c r="I13" s="30">
        <f t="shared" si="1"/>
        <v>0.003</v>
      </c>
      <c r="K13" s="71"/>
      <c r="L13" s="72"/>
    </row>
    <row r="14" s="9" customFormat="1" ht="21.95" customHeight="1" spans="1:12">
      <c r="A14" s="33">
        <v>6</v>
      </c>
      <c r="B14" s="29" t="s">
        <v>21</v>
      </c>
      <c r="C14" s="30">
        <v>0.519</v>
      </c>
      <c r="D14" s="30">
        <v>0.521</v>
      </c>
      <c r="E14" s="30">
        <v>0.522</v>
      </c>
      <c r="F14" s="30">
        <v>0.519</v>
      </c>
      <c r="G14" s="30">
        <v>0.519</v>
      </c>
      <c r="H14" s="31">
        <f t="shared" si="0"/>
        <v>0.52</v>
      </c>
      <c r="I14" s="30">
        <f t="shared" si="1"/>
        <v>0.003</v>
      </c>
      <c r="K14" s="71"/>
      <c r="L14" s="72"/>
    </row>
    <row r="15" s="9" customFormat="1" ht="21.95" customHeight="1" spans="1:12">
      <c r="A15" s="33">
        <v>7</v>
      </c>
      <c r="B15" s="29" t="s">
        <v>22</v>
      </c>
      <c r="C15" s="30">
        <v>0.519</v>
      </c>
      <c r="D15" s="30">
        <v>0.519</v>
      </c>
      <c r="E15" s="30">
        <v>0.521</v>
      </c>
      <c r="F15" s="30">
        <v>0.52</v>
      </c>
      <c r="G15" s="30">
        <v>0.52</v>
      </c>
      <c r="H15" s="31">
        <f>SUM(C15:G15)/5</f>
        <v>0.5198</v>
      </c>
      <c r="I15" s="30">
        <f t="shared" si="1"/>
        <v>0.002</v>
      </c>
      <c r="K15" s="71"/>
      <c r="L15" s="72"/>
    </row>
    <row r="16" s="9" customFormat="1" ht="21.95" customHeight="1" spans="1:12">
      <c r="A16" s="33">
        <v>8</v>
      </c>
      <c r="B16" s="29" t="s">
        <v>23</v>
      </c>
      <c r="C16" s="30">
        <v>0.52</v>
      </c>
      <c r="D16" s="30">
        <v>0.519</v>
      </c>
      <c r="E16" s="30">
        <v>0.52</v>
      </c>
      <c r="F16" s="30">
        <v>0.519</v>
      </c>
      <c r="G16" s="30">
        <v>0.522</v>
      </c>
      <c r="H16" s="31">
        <f t="shared" si="0"/>
        <v>0.52</v>
      </c>
      <c r="I16" s="30">
        <f t="shared" si="1"/>
        <v>0.003</v>
      </c>
      <c r="K16" s="71"/>
      <c r="L16" s="73"/>
    </row>
    <row r="17" s="9" customFormat="1" ht="21.95" customHeight="1" spans="1:12">
      <c r="A17" s="33">
        <v>9</v>
      </c>
      <c r="B17" s="29" t="s">
        <v>24</v>
      </c>
      <c r="C17" s="30">
        <v>0.521</v>
      </c>
      <c r="D17" s="30">
        <v>0.522</v>
      </c>
      <c r="E17" s="30">
        <v>0.519</v>
      </c>
      <c r="F17" s="30">
        <v>0.52</v>
      </c>
      <c r="G17" s="30">
        <v>0.517</v>
      </c>
      <c r="H17" s="31">
        <f t="shared" si="0"/>
        <v>0.5198</v>
      </c>
      <c r="I17" s="30">
        <f t="shared" si="1"/>
        <v>0.005</v>
      </c>
      <c r="K17" s="71"/>
      <c r="L17" s="72"/>
    </row>
    <row r="18" s="9" customFormat="1" ht="21.95" customHeight="1" spans="1:12">
      <c r="A18" s="33">
        <v>10</v>
      </c>
      <c r="B18" s="29" t="s">
        <v>25</v>
      </c>
      <c r="C18" s="30">
        <v>0.523</v>
      </c>
      <c r="D18" s="30">
        <v>0.521</v>
      </c>
      <c r="E18" s="30">
        <v>0.519</v>
      </c>
      <c r="F18" s="30">
        <v>0.52</v>
      </c>
      <c r="G18" s="30">
        <v>0.519</v>
      </c>
      <c r="H18" s="31">
        <f t="shared" si="0"/>
        <v>0.5204</v>
      </c>
      <c r="I18" s="30">
        <f t="shared" si="1"/>
        <v>0.004</v>
      </c>
      <c r="K18" s="71"/>
      <c r="L18" s="72"/>
    </row>
    <row r="19" s="9" customFormat="1" ht="21.95" customHeight="1" spans="1:12">
      <c r="A19" s="33">
        <v>11</v>
      </c>
      <c r="B19" s="29" t="s">
        <v>26</v>
      </c>
      <c r="C19" s="30">
        <v>0.521</v>
      </c>
      <c r="D19" s="30">
        <v>0.519</v>
      </c>
      <c r="E19" s="30">
        <v>0.519</v>
      </c>
      <c r="F19" s="30">
        <v>0.52</v>
      </c>
      <c r="G19" s="30">
        <v>0.519</v>
      </c>
      <c r="H19" s="31">
        <f t="shared" si="0"/>
        <v>0.5196</v>
      </c>
      <c r="I19" s="30">
        <f t="shared" si="1"/>
        <v>0.002</v>
      </c>
      <c r="K19" s="71"/>
      <c r="L19" s="72"/>
    </row>
    <row r="20" s="9" customFormat="1" ht="21.95" customHeight="1" spans="1:12">
      <c r="A20" s="33">
        <v>12</v>
      </c>
      <c r="B20" s="29" t="s">
        <v>27</v>
      </c>
      <c r="C20" s="30">
        <v>0.522</v>
      </c>
      <c r="D20" s="30">
        <v>0.52</v>
      </c>
      <c r="E20" s="30">
        <v>0.519</v>
      </c>
      <c r="F20" s="30">
        <v>0.519</v>
      </c>
      <c r="G20" s="30">
        <v>0.518</v>
      </c>
      <c r="H20" s="31">
        <f t="shared" si="0"/>
        <v>0.5196</v>
      </c>
      <c r="I20" s="30">
        <f t="shared" si="1"/>
        <v>0.004</v>
      </c>
      <c r="K20" s="71"/>
      <c r="L20" s="72"/>
    </row>
    <row r="21" s="9" customFormat="1" ht="21.95" customHeight="1" spans="1:12">
      <c r="A21" s="33">
        <v>13</v>
      </c>
      <c r="B21" s="29" t="s">
        <v>28</v>
      </c>
      <c r="C21" s="30">
        <v>0.52</v>
      </c>
      <c r="D21" s="30">
        <v>0.522</v>
      </c>
      <c r="E21" s="30">
        <v>0.518</v>
      </c>
      <c r="F21" s="30">
        <v>0.519</v>
      </c>
      <c r="G21" s="30">
        <v>0.52</v>
      </c>
      <c r="H21" s="31">
        <f t="shared" si="0"/>
        <v>0.5198</v>
      </c>
      <c r="I21" s="30">
        <f t="shared" si="1"/>
        <v>0.004</v>
      </c>
      <c r="K21" s="71"/>
      <c r="L21" s="72"/>
    </row>
    <row r="22" s="9" customFormat="1" ht="21.95" customHeight="1" spans="1:12">
      <c r="A22" s="33">
        <v>14</v>
      </c>
      <c r="B22" s="29" t="s">
        <v>29</v>
      </c>
      <c r="C22" s="30">
        <v>0.518</v>
      </c>
      <c r="D22" s="30">
        <v>0.519</v>
      </c>
      <c r="E22" s="30">
        <v>0.518</v>
      </c>
      <c r="F22" s="30">
        <v>0.52</v>
      </c>
      <c r="G22" s="30">
        <v>0.52</v>
      </c>
      <c r="H22" s="31">
        <f t="shared" si="0"/>
        <v>0.519</v>
      </c>
      <c r="I22" s="30">
        <f t="shared" si="1"/>
        <v>0.002</v>
      </c>
      <c r="K22" s="71"/>
      <c r="L22" s="72"/>
    </row>
    <row r="23" s="9" customFormat="1" ht="21.95" customHeight="1" spans="1:12">
      <c r="A23" s="33">
        <v>15</v>
      </c>
      <c r="B23" s="29" t="s">
        <v>30</v>
      </c>
      <c r="C23" s="30">
        <v>0.518</v>
      </c>
      <c r="D23" s="30">
        <v>0.519</v>
      </c>
      <c r="E23" s="30">
        <v>0.518</v>
      </c>
      <c r="F23" s="30">
        <v>0.52</v>
      </c>
      <c r="G23" s="30">
        <v>0.521</v>
      </c>
      <c r="H23" s="31">
        <f t="shared" si="0"/>
        <v>0.5192</v>
      </c>
      <c r="I23" s="30">
        <f t="shared" si="1"/>
        <v>0.003</v>
      </c>
      <c r="K23" s="71"/>
      <c r="L23" s="72"/>
    </row>
    <row r="24" s="9" customFormat="1" ht="21.95" customHeight="1" spans="1:12">
      <c r="A24" s="33"/>
      <c r="B24" s="34"/>
      <c r="C24" s="33"/>
      <c r="D24" s="33"/>
      <c r="E24" s="33"/>
      <c r="F24" s="33"/>
      <c r="G24" s="33"/>
      <c r="H24" s="35"/>
      <c r="I24" s="74"/>
      <c r="K24" s="71"/>
      <c r="L24" s="72"/>
    </row>
    <row r="25" s="9" customFormat="1" ht="21.95" customHeight="1" spans="1:12">
      <c r="A25" s="33"/>
      <c r="B25" s="34"/>
      <c r="C25" s="33"/>
      <c r="D25" s="33"/>
      <c r="E25" s="33"/>
      <c r="F25" s="33"/>
      <c r="G25" s="33"/>
      <c r="H25" s="35"/>
      <c r="I25" s="75"/>
      <c r="K25" s="71"/>
      <c r="L25" s="72"/>
    </row>
    <row r="26" s="9" customFormat="1" ht="21.95" customHeight="1" spans="1:12">
      <c r="A26" s="33"/>
      <c r="B26" s="34"/>
      <c r="C26" s="33"/>
      <c r="D26" s="33"/>
      <c r="E26" s="33"/>
      <c r="F26" s="33"/>
      <c r="G26" s="33"/>
      <c r="H26" s="35"/>
      <c r="I26" s="74"/>
      <c r="K26" s="71"/>
      <c r="L26" s="72"/>
    </row>
    <row r="27" s="9" customFormat="1" ht="21.95" customHeight="1" spans="1:12">
      <c r="A27" s="33"/>
      <c r="B27" s="34"/>
      <c r="C27" s="33"/>
      <c r="D27" s="33"/>
      <c r="E27" s="33"/>
      <c r="F27" s="33"/>
      <c r="G27" s="33"/>
      <c r="H27" s="35"/>
      <c r="I27" s="74"/>
      <c r="K27" s="71"/>
      <c r="L27" s="72"/>
    </row>
    <row r="28" s="9" customFormat="1" ht="21.95" customHeight="1" spans="1:12">
      <c r="A28" s="33"/>
      <c r="B28" s="34"/>
      <c r="C28" s="33"/>
      <c r="D28" s="33"/>
      <c r="E28" s="33"/>
      <c r="F28" s="33"/>
      <c r="G28" s="33"/>
      <c r="H28" s="35"/>
      <c r="I28" s="75"/>
      <c r="K28" s="71"/>
      <c r="L28" s="72"/>
    </row>
    <row r="29" s="9" customFormat="1" ht="21.95" customHeight="1" spans="1:9">
      <c r="A29" s="36"/>
      <c r="B29" s="37">
        <f>AVERAGE(H9:H23)</f>
        <v>0.5196</v>
      </c>
      <c r="C29" s="38"/>
      <c r="D29" s="38"/>
      <c r="E29" s="38"/>
      <c r="F29" s="39"/>
      <c r="G29" s="40">
        <f>AVERAGE(I9:I23)</f>
        <v>0.00313333333333334</v>
      </c>
      <c r="H29" s="41"/>
      <c r="I29" s="76"/>
    </row>
    <row r="30" s="9" customFormat="1" ht="29.25" customHeight="1" spans="1:9">
      <c r="A30" s="42" t="s">
        <v>31</v>
      </c>
      <c r="B30" s="43"/>
      <c r="C30" s="44" t="s">
        <v>32</v>
      </c>
      <c r="D30" s="45">
        <v>0.577</v>
      </c>
      <c r="E30" s="44" t="s">
        <v>33</v>
      </c>
      <c r="F30" s="45">
        <v>2.115</v>
      </c>
      <c r="G30" s="44" t="s">
        <v>34</v>
      </c>
      <c r="H30" s="45">
        <v>0</v>
      </c>
      <c r="I30" s="77"/>
    </row>
    <row r="31" ht="37.5" customHeight="1" spans="1:9">
      <c r="A31" s="46"/>
      <c r="B31" s="47" t="s">
        <v>35</v>
      </c>
      <c r="C31" s="48"/>
      <c r="D31" s="9"/>
      <c r="E31" s="9"/>
      <c r="F31" s="9"/>
      <c r="G31" s="9"/>
      <c r="H31" s="9"/>
      <c r="I31" s="9"/>
    </row>
    <row r="32" ht="23.25" customHeight="1" spans="1:9">
      <c r="A32" s="49" t="s">
        <v>36</v>
      </c>
      <c r="B32" s="50" t="s">
        <v>37</v>
      </c>
      <c r="C32" s="51"/>
      <c r="D32" s="52">
        <f>SUM(B29)</f>
        <v>0.5196</v>
      </c>
      <c r="E32" s="53" t="s">
        <v>38</v>
      </c>
      <c r="F32" s="9"/>
      <c r="G32" s="9"/>
      <c r="H32" s="9"/>
      <c r="I32" s="9"/>
    </row>
    <row r="33" ht="36.75" customHeight="1" spans="1:9">
      <c r="A33" s="49" t="s">
        <v>39</v>
      </c>
      <c r="B33" s="50" t="s">
        <v>40</v>
      </c>
      <c r="C33" s="51"/>
      <c r="D33" s="54">
        <f>SUM(D32+D30*G29)</f>
        <v>0.521407933333333</v>
      </c>
      <c r="E33" s="53" t="s">
        <v>38</v>
      </c>
      <c r="F33" s="55"/>
      <c r="G33" s="55"/>
      <c r="H33" s="56"/>
      <c r="I33" s="56"/>
    </row>
    <row r="34" ht="27" customHeight="1" spans="1:9">
      <c r="A34" s="49" t="s">
        <v>41</v>
      </c>
      <c r="B34" s="50" t="s">
        <v>42</v>
      </c>
      <c r="D34" s="54">
        <f>SUM(B29-D30*G29)</f>
        <v>0.517792066666667</v>
      </c>
      <c r="E34" s="53" t="s">
        <v>38</v>
      </c>
      <c r="F34" s="57"/>
      <c r="G34" s="57"/>
      <c r="H34" s="57"/>
      <c r="I34" s="9"/>
    </row>
    <row r="35" ht="39.75" customHeight="1" spans="1:9">
      <c r="A35" s="58" t="s">
        <v>9</v>
      </c>
      <c r="B35" s="59" t="s">
        <v>35</v>
      </c>
      <c r="D35" s="60"/>
      <c r="E35" s="9"/>
      <c r="F35" s="9"/>
      <c r="G35" s="9"/>
      <c r="H35" s="9"/>
      <c r="I35" s="9"/>
    </row>
    <row r="36" ht="25.5" customHeight="1" spans="1:9">
      <c r="A36" s="61" t="s">
        <v>43</v>
      </c>
      <c r="B36" s="62" t="s">
        <v>44</v>
      </c>
      <c r="D36" s="63">
        <f>SUM(G29)</f>
        <v>0.00313333333333334</v>
      </c>
      <c r="E36" s="53" t="s">
        <v>38</v>
      </c>
      <c r="F36" s="9"/>
      <c r="G36" s="9"/>
      <c r="H36" s="9"/>
      <c r="I36" s="9"/>
    </row>
    <row r="37" ht="30.75" customHeight="1" spans="1:9">
      <c r="A37" s="49" t="s">
        <v>39</v>
      </c>
      <c r="B37" s="50" t="s">
        <v>40</v>
      </c>
      <c r="D37" s="63">
        <f>SUM(F30*G29)</f>
        <v>0.00662700000000001</v>
      </c>
      <c r="E37" s="53" t="s">
        <v>38</v>
      </c>
      <c r="F37" s="52"/>
      <c r="G37" s="9"/>
      <c r="H37" s="56"/>
      <c r="I37" s="56"/>
    </row>
    <row r="38" ht="29.25" customHeight="1" spans="1:9">
      <c r="A38" s="49" t="s">
        <v>41</v>
      </c>
      <c r="B38" s="50" t="s">
        <v>42</v>
      </c>
      <c r="D38" s="64">
        <f>SUM(H30*G29)</f>
        <v>0</v>
      </c>
      <c r="E38" s="53" t="s">
        <v>38</v>
      </c>
      <c r="F38" s="9"/>
      <c r="G38" s="9"/>
      <c r="H38" s="56"/>
      <c r="I38" s="56"/>
    </row>
    <row r="39" ht="48" customHeight="1" spans="1:9">
      <c r="A39" s="65" t="s">
        <v>45</v>
      </c>
      <c r="B39" s="11"/>
      <c r="C39" s="11"/>
      <c r="D39" s="11"/>
      <c r="E39" s="11"/>
      <c r="F39" s="11"/>
      <c r="G39" s="11"/>
      <c r="H39" s="11"/>
      <c r="I39" s="11"/>
    </row>
    <row r="40" ht="46.5" customHeight="1" spans="1:9">
      <c r="A40" s="66" t="s">
        <v>46</v>
      </c>
      <c r="B40" s="67"/>
      <c r="C40" s="67"/>
      <c r="D40" s="67"/>
      <c r="E40" s="67"/>
      <c r="F40" s="67"/>
      <c r="G40" s="67"/>
      <c r="H40" s="67"/>
      <c r="I40" s="67"/>
    </row>
    <row r="41" ht="49.5" customHeight="1" spans="1:9">
      <c r="A41" s="68" t="s">
        <v>47</v>
      </c>
      <c r="B41" s="68"/>
      <c r="C41" s="68"/>
      <c r="D41" s="68"/>
      <c r="E41" s="68"/>
      <c r="F41" s="68"/>
      <c r="G41" s="68"/>
      <c r="H41" s="68"/>
      <c r="I41" s="68"/>
    </row>
  </sheetData>
  <mergeCells count="17">
    <mergeCell ref="A1:I1"/>
    <mergeCell ref="A2:I2"/>
    <mergeCell ref="A3:F3"/>
    <mergeCell ref="A4:I4"/>
    <mergeCell ref="A5:I5"/>
    <mergeCell ref="C7:G7"/>
    <mergeCell ref="A30:B30"/>
    <mergeCell ref="B31:C31"/>
    <mergeCell ref="H33:I33"/>
    <mergeCell ref="H37:I37"/>
    <mergeCell ref="H38:I38"/>
    <mergeCell ref="A39:I39"/>
    <mergeCell ref="A40:I40"/>
    <mergeCell ref="A41:I41"/>
    <mergeCell ref="A7:A8"/>
    <mergeCell ref="H7:H8"/>
    <mergeCell ref="I7:I8"/>
  </mergeCells>
  <pageMargins left="0.904861111111111" right="0.747916666666667" top="0.984027777777778" bottom="0.708333333333333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6</xdr:row>
                <xdr:rowOff>85725</xdr:rowOff>
              </from>
              <to>
                <xdr:col>7</xdr:col>
                <xdr:colOff>438150</xdr:colOff>
                <xdr:row>7</xdr:row>
                <xdr:rowOff>95250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28</xdr:row>
                <xdr:rowOff>0</xdr:rowOff>
              </from>
              <to>
                <xdr:col>0</xdr:col>
                <xdr:colOff>733425</xdr:colOff>
                <xdr:row>29</xdr:row>
                <xdr:rowOff>19050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31</xdr:row>
                <xdr:rowOff>19050</xdr:rowOff>
              </from>
              <to>
                <xdr:col>2</xdr:col>
                <xdr:colOff>390525</xdr:colOff>
                <xdr:row>32</xdr:row>
                <xdr:rowOff>28575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57150</xdr:colOff>
                <xdr:row>32</xdr:row>
                <xdr:rowOff>95250</xdr:rowOff>
              </from>
              <to>
                <xdr:col>3</xdr:col>
                <xdr:colOff>19050</xdr:colOff>
                <xdr:row>32</xdr:row>
                <xdr:rowOff>457200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57150</xdr:colOff>
                <xdr:row>33</xdr:row>
                <xdr:rowOff>47625</xdr:rowOff>
              </from>
              <to>
                <xdr:col>3</xdr:col>
                <xdr:colOff>19050</xdr:colOff>
                <xdr:row>34</xdr:row>
                <xdr:rowOff>9525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36</xdr:row>
                <xdr:rowOff>114300</xdr:rowOff>
              </from>
              <to>
                <xdr:col>2</xdr:col>
                <xdr:colOff>428625</xdr:colOff>
                <xdr:row>37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30</xdr:row>
                <xdr:rowOff>95250</xdr:rowOff>
              </from>
              <to>
                <xdr:col>0</xdr:col>
                <xdr:colOff>685800</xdr:colOff>
                <xdr:row>30</xdr:row>
                <xdr:rowOff>438150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37</xdr:row>
                <xdr:rowOff>57150</xdr:rowOff>
              </from>
              <to>
                <xdr:col>2</xdr:col>
                <xdr:colOff>552450</xdr:colOff>
                <xdr:row>37</xdr:row>
                <xdr:rowOff>361950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31"/>
  <sheetViews>
    <sheetView tabSelected="1" topLeftCell="B4" workbookViewId="0">
      <selection activeCell="M11" sqref="M11"/>
    </sheetView>
  </sheetViews>
  <sheetFormatPr defaultColWidth="9" defaultRowHeight="15.75"/>
  <cols>
    <col min="12" max="12" width="6.25" customWidth="1"/>
    <col min="13" max="13" width="11.125" customWidth="1"/>
  </cols>
  <sheetData>
    <row r="1" ht="27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"/>
    </row>
    <row r="2" s="1" customFormat="1" ht="27" customHeight="1" spans="1:13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8"/>
    </row>
    <row r="3" s="1" customFormat="1" ht="21.75" customHeight="1" spans="1:13">
      <c r="A3" s="4"/>
      <c r="B3" s="4"/>
      <c r="C3" s="4"/>
      <c r="D3" s="4"/>
      <c r="E3" s="5" t="s">
        <v>49</v>
      </c>
      <c r="F3" s="5"/>
      <c r="G3" s="5"/>
      <c r="H3" s="5"/>
      <c r="I3" s="4"/>
      <c r="J3" s="4"/>
      <c r="K3" s="4"/>
      <c r="L3" s="4"/>
      <c r="M3" s="4"/>
    </row>
    <row r="5" spans="13:13">
      <c r="M5" s="9"/>
    </row>
    <row r="6" spans="13:13">
      <c r="M6" s="9" t="s">
        <v>50</v>
      </c>
    </row>
    <row r="8" spans="13:13">
      <c r="M8" s="1"/>
    </row>
    <row r="9" spans="13:13">
      <c r="M9" s="10" t="s">
        <v>51</v>
      </c>
    </row>
    <row r="13" spans="13:13">
      <c r="M13" s="9" t="s">
        <v>52</v>
      </c>
    </row>
    <row r="15" spans="13:13">
      <c r="M15" s="9"/>
    </row>
    <row r="17" ht="20.25" customHeight="1" spans="5:13">
      <c r="E17" s="5" t="s">
        <v>53</v>
      </c>
      <c r="F17" s="6"/>
      <c r="G17" s="6"/>
      <c r="H17" s="6"/>
      <c r="I17" s="6"/>
      <c r="M17" s="1"/>
    </row>
    <row r="18" ht="22.5" customHeight="1" spans="13:13">
      <c r="M18" s="1"/>
    </row>
    <row r="19" spans="13:13">
      <c r="M19" s="9" t="s">
        <v>54</v>
      </c>
    </row>
    <row r="23" spans="13:13">
      <c r="M23" s="11" t="s">
        <v>55</v>
      </c>
    </row>
    <row r="26" spans="13:13">
      <c r="M26" s="1" t="s">
        <v>56</v>
      </c>
    </row>
    <row r="31" ht="29" customHeight="1" spans="1:13">
      <c r="A31" s="6" t="s">
        <v>57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</sheetData>
  <mergeCells count="5">
    <mergeCell ref="A1:L1"/>
    <mergeCell ref="A2:L2"/>
    <mergeCell ref="E3:H3"/>
    <mergeCell ref="E17:I17"/>
    <mergeCell ref="A31:M31"/>
  </mergeCells>
  <pageMargins left="0.984027777777778" right="0.472222222222222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win8</cp:lastModifiedBy>
  <dcterms:created xsi:type="dcterms:W3CDTF">1996-12-17T01:32:00Z</dcterms:created>
  <cp:lastPrinted>2018-04-29T09:53:00Z</cp:lastPrinted>
  <dcterms:modified xsi:type="dcterms:W3CDTF">2022-08-27T08:29:57Z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18FD18D8CC5D48CBB2538F913B0E2DFC</vt:lpwstr>
  </property>
</Properties>
</file>