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4700" yWindow="1920" windowWidth="19420" windowHeight="10420"/>
  </bookViews>
  <sheets>
    <sheet name="Sheet1" sheetId="1" r:id="rId1"/>
  </sheets>
  <definedNames>
    <definedName name="_GoA1">_GoA1</definedName>
    <definedName name="Capture.Capture">Capture.Capture</definedName>
  </definedName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/>
  <c r="N26"/>
  <c r="J18"/>
  <c r="J16"/>
  <c r="C16"/>
  <c r="J14"/>
  <c r="I14"/>
  <c r="H14"/>
  <c r="G14"/>
  <c r="E14"/>
  <c r="D14"/>
  <c r="C14"/>
  <c r="C17"/>
  <c r="C24"/>
  <c r="N13"/>
  <c r="M13"/>
  <c r="J13"/>
  <c r="I13"/>
  <c r="H13"/>
  <c r="G13"/>
  <c r="E13"/>
  <c r="D13"/>
  <c r="C13"/>
  <c r="N24"/>
  <c r="F24"/>
  <c r="M24"/>
  <c r="E24"/>
  <c r="L24"/>
  <c r="D24"/>
  <c r="K24"/>
  <c r="J24"/>
  <c r="I24"/>
  <c r="H24"/>
  <c r="G24"/>
  <c r="G17"/>
  <c r="C23"/>
  <c r="G18"/>
  <c r="C25"/>
  <c r="C21"/>
  <c r="G26"/>
  <c r="H26"/>
  <c r="G16"/>
  <c r="C22"/>
  <c r="I26"/>
  <c r="J26"/>
  <c r="K26"/>
  <c r="D26"/>
  <c r="L26"/>
  <c r="E26"/>
  <c r="M26"/>
  <c r="F26"/>
  <c r="J21"/>
  <c r="I21"/>
  <c r="H21"/>
  <c r="G21"/>
  <c r="N21"/>
  <c r="F21"/>
  <c r="M21"/>
  <c r="E21"/>
  <c r="L21"/>
  <c r="D21"/>
  <c r="K21"/>
  <c r="J23"/>
  <c r="I23"/>
  <c r="H23"/>
  <c r="G23"/>
  <c r="N23"/>
  <c r="F23"/>
  <c r="M23"/>
  <c r="E23"/>
  <c r="L23"/>
  <c r="D23"/>
  <c r="K23"/>
  <c r="J25"/>
  <c r="I25"/>
  <c r="H25"/>
  <c r="G25"/>
  <c r="N25"/>
  <c r="F25"/>
  <c r="M25"/>
  <c r="E25"/>
  <c r="L25"/>
  <c r="D25"/>
  <c r="K25"/>
  <c r="N22"/>
  <c r="F22"/>
  <c r="M22"/>
  <c r="E22"/>
  <c r="L22"/>
  <c r="D22"/>
  <c r="K22"/>
  <c r="J22"/>
  <c r="I22"/>
  <c r="H22"/>
  <c r="G22"/>
</calcChain>
</file>

<file path=xl/sharedStrings.xml><?xml version="1.0" encoding="utf-8"?>
<sst xmlns="http://schemas.openxmlformats.org/spreadsheetml/2006/main" count="56" uniqueCount="45">
  <si>
    <t>量具名称：</t>
  </si>
  <si>
    <t xml:space="preserve">被测件名称: </t>
  </si>
  <si>
    <t>测量周期：每月/次</t>
  </si>
  <si>
    <t>每次测量时监测</t>
  </si>
  <si>
    <t>量具编号：</t>
  </si>
  <si>
    <t>测量参数:</t>
  </si>
  <si>
    <t>量具类型：</t>
  </si>
  <si>
    <t>参数规格:</t>
  </si>
  <si>
    <r>
      <rPr>
        <sz val="10"/>
        <rFont val="宋体"/>
        <charset val="134"/>
      </rPr>
      <t>日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期：</t>
    </r>
  </si>
  <si>
    <t xml:space="preserve"> </t>
  </si>
  <si>
    <r>
      <rPr>
        <sz val="10"/>
        <rFont val="宋体"/>
        <charset val="134"/>
      </rPr>
      <t>时</t>
    </r>
    <r>
      <rPr>
        <sz val="10"/>
        <rFont val="Times New Roman"/>
        <family val="1"/>
      </rPr>
      <t xml:space="preserve">    </t>
    </r>
    <r>
      <rPr>
        <sz val="10"/>
        <rFont val="宋体"/>
        <charset val="134"/>
      </rPr>
      <t>间：</t>
    </r>
  </si>
  <si>
    <t>作业员：</t>
  </si>
  <si>
    <r>
      <rPr>
        <sz val="10"/>
        <rFont val="宋体"/>
        <charset val="134"/>
      </rPr>
      <t>测</t>
    </r>
    <r>
      <rPr>
        <sz val="10"/>
        <rFont val="Times New Roman"/>
        <family val="1"/>
      </rPr>
      <t xml:space="preserve">         </t>
    </r>
    <r>
      <rPr>
        <sz val="10"/>
        <rFont val="宋体"/>
        <charset val="134"/>
      </rPr>
      <t>量</t>
    </r>
    <r>
      <rPr>
        <sz val="10"/>
        <rFont val="Times New Roman"/>
        <family val="1"/>
      </rPr>
      <t xml:space="preserve">        </t>
    </r>
    <r>
      <rPr>
        <sz val="10"/>
        <rFont val="宋体"/>
        <charset val="134"/>
      </rPr>
      <t>值</t>
    </r>
  </si>
  <si>
    <r>
      <rPr>
        <sz val="9"/>
        <rFont val="宋体"/>
        <charset val="134"/>
      </rPr>
      <t>平均值</t>
    </r>
    <r>
      <rPr>
        <sz val="9"/>
        <rFont val="Times New Roman"/>
        <family val="1"/>
      </rPr>
      <t>(X)</t>
    </r>
  </si>
  <si>
    <r>
      <rPr>
        <sz val="9"/>
        <rFont val="宋体"/>
        <charset val="134"/>
      </rPr>
      <t>（</t>
    </r>
    <r>
      <rPr>
        <sz val="9"/>
        <rFont val="Times New Roman"/>
        <family val="1"/>
      </rPr>
      <t>R)</t>
    </r>
  </si>
  <si>
    <t>X</t>
  </si>
  <si>
    <r>
      <rPr>
        <sz val="9"/>
        <rFont val="Times New Roman"/>
        <family val="1"/>
      </rPr>
      <t>UCLx=X+A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R</t>
    </r>
  </si>
  <si>
    <t>A2</t>
  </si>
  <si>
    <r>
      <rPr>
        <sz val="9"/>
        <rFont val="宋体"/>
        <charset val="134"/>
      </rPr>
      <t xml:space="preserve">注：
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 xml:space="preserve">）每次测量数据不少于三个。
</t>
    </r>
    <r>
      <rPr>
        <sz val="9"/>
        <rFont val="Times New Roman"/>
        <family val="1"/>
      </rPr>
      <t>2</t>
    </r>
    <r>
      <rPr>
        <sz val="9"/>
        <rFont val="宋体"/>
        <charset val="134"/>
      </rPr>
      <t>）每组测量数据数量应统一。</t>
    </r>
  </si>
  <si>
    <t>R</t>
  </si>
  <si>
    <r>
      <rPr>
        <sz val="9"/>
        <rFont val="Times New Roman"/>
        <family val="1"/>
      </rPr>
      <t>LCLx=X-A</t>
    </r>
    <r>
      <rPr>
        <vertAlign val="subscript"/>
        <sz val="9"/>
        <rFont val="Times New Roman"/>
        <family val="1"/>
      </rPr>
      <t>2</t>
    </r>
    <r>
      <rPr>
        <sz val="9"/>
        <rFont val="Times New Roman"/>
        <family val="1"/>
      </rPr>
      <t>R</t>
    </r>
  </si>
  <si>
    <t>D3</t>
  </si>
  <si>
    <t>--</t>
  </si>
  <si>
    <t>UCLr=D4R</t>
  </si>
  <si>
    <t>D4</t>
  </si>
  <si>
    <t>LCLr=D3R</t>
  </si>
  <si>
    <r>
      <rPr>
        <sz val="9"/>
        <color indexed="10"/>
        <rFont val="Times New Roman"/>
        <family val="1"/>
      </rPr>
      <t>X</t>
    </r>
    <r>
      <rPr>
        <sz val="9"/>
        <color indexed="10"/>
        <rFont val="宋体"/>
        <charset val="134"/>
      </rPr>
      <t>均值</t>
    </r>
  </si>
  <si>
    <t>UCLx</t>
  </si>
  <si>
    <t>LCLx</t>
  </si>
  <si>
    <r>
      <rPr>
        <sz val="9"/>
        <color indexed="10"/>
        <rFont val="Times New Roman"/>
        <family val="1"/>
      </rPr>
      <t>R</t>
    </r>
    <r>
      <rPr>
        <sz val="9"/>
        <color indexed="10"/>
        <rFont val="宋体"/>
        <charset val="134"/>
      </rPr>
      <t>均值</t>
    </r>
  </si>
  <si>
    <t>UCLr</t>
  </si>
  <si>
    <t>LCLr</t>
  </si>
  <si>
    <t>由以上数据总得控制图</t>
  </si>
  <si>
    <r>
      <rPr>
        <sz val="10"/>
        <rFont val="宋体"/>
        <charset val="134"/>
      </rPr>
      <t>判</t>
    </r>
    <r>
      <rPr>
        <sz val="10"/>
        <rFont val="Times New Roman"/>
        <family val="1"/>
      </rPr>
      <t xml:space="preserve">      </t>
    </r>
  </si>
  <si>
    <r>
      <rPr>
        <sz val="10"/>
        <rFont val="宋体"/>
        <charset val="134"/>
      </rPr>
      <t>若所有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charset val="134"/>
      </rPr>
      <t>值均在管制上下限内则可接受</t>
    </r>
  </si>
  <si>
    <t>定</t>
  </si>
  <si>
    <r>
      <rPr>
        <sz val="10"/>
        <rFont val="宋体"/>
        <charset val="134"/>
      </rPr>
      <t>若有任何一个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值及</t>
    </r>
    <r>
      <rPr>
        <sz val="10"/>
        <rFont val="Times New Roman"/>
        <family val="1"/>
      </rPr>
      <t>R</t>
    </r>
    <r>
      <rPr>
        <sz val="10"/>
        <rFont val="宋体"/>
        <charset val="134"/>
      </rPr>
      <t>值在管制上下限外则不可接受</t>
    </r>
    <r>
      <rPr>
        <sz val="10"/>
        <rFont val="Times New Roman"/>
        <family val="1"/>
      </rPr>
      <t xml:space="preserve">                                       </t>
    </r>
  </si>
  <si>
    <t>手持式光谱仪</t>
    <rPh sb="0" eb="1">
      <t>shou chi shi</t>
    </rPh>
    <rPh sb="3" eb="4">
      <t>guang pu</t>
    </rPh>
    <rPh sb="5" eb="6">
      <t>yi</t>
    </rPh>
    <phoneticPr fontId="14" type="noConversion"/>
  </si>
  <si>
    <t>Fe含量测量过程监视统计表及监视控制图</t>
    <rPh sb="2" eb="3">
      <t>han liang</t>
    </rPh>
    <phoneticPr fontId="14" type="noConversion"/>
  </si>
  <si>
    <t>标准样</t>
    <rPh sb="0" eb="1">
      <t>biao zhun yamg</t>
    </rPh>
    <phoneticPr fontId="14" type="noConversion"/>
  </si>
  <si>
    <t>徐哲林</t>
  </si>
  <si>
    <t>徐哲林</t>
    <rPh sb="0" eb="1">
      <t>xu zhe lin</t>
    </rPh>
    <phoneticPr fontId="14" type="noConversion"/>
  </si>
  <si>
    <t>徐哲林</t>
    <phoneticPr fontId="14" type="noConversion"/>
  </si>
  <si>
    <t>S1 TITAN</t>
    <phoneticPr fontId="14" type="noConversion"/>
  </si>
  <si>
    <t>判定者：徐哲林</t>
    <rPh sb="4" eb="5">
      <t>xu zhe lin</t>
    </rPh>
    <phoneticPr fontId="14" type="noConversion"/>
  </si>
</sst>
</file>

<file path=xl/styles.xml><?xml version="1.0" encoding="utf-8"?>
<styleSheet xmlns="http://schemas.openxmlformats.org/spreadsheetml/2006/main">
  <numFmts count="9">
    <numFmt numFmtId="176" formatCode="0.000;[Red]0.000"/>
    <numFmt numFmtId="177" formatCode="0.00;[Red]0.00"/>
    <numFmt numFmtId="178" formatCode="yyyy&quot;年&quot;m&quot;月&quot;d&quot;日&quot;;@"/>
    <numFmt numFmtId="179" formatCode="0.00_);[Red]\(0.00\)"/>
    <numFmt numFmtId="180" formatCode="0.00000;[Red]0.00000"/>
    <numFmt numFmtId="181" formatCode="0.000_);[Red]\(0.000\)"/>
    <numFmt numFmtId="182" formatCode="0.00000_);[Red]\(0.00000\)"/>
    <numFmt numFmtId="183" formatCode="m/d"/>
    <numFmt numFmtId="184" formatCode="yyyy&quot;年&quot;m&quot;月&quot;;@"/>
  </numFmts>
  <fonts count="1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sz val="11"/>
      <name val="Times New Roman"/>
      <family val="1"/>
    </font>
    <font>
      <sz val="9"/>
      <color indexed="10"/>
      <name val="宋体"/>
      <charset val="134"/>
    </font>
    <font>
      <sz val="9"/>
      <color indexed="17"/>
      <name val="Times New Roman"/>
      <family val="1"/>
    </font>
    <font>
      <sz val="9"/>
      <color indexed="10"/>
      <name val="Times New Roman"/>
      <family val="1"/>
    </font>
    <font>
      <sz val="9"/>
      <color indexed="48"/>
      <name val="Times New Roman"/>
      <family val="1"/>
    </font>
    <font>
      <sz val="11"/>
      <name val="宋体"/>
      <charset val="134"/>
    </font>
    <font>
      <sz val="10"/>
      <name val="Arial"/>
      <family val="2"/>
    </font>
    <font>
      <vertAlign val="subscript"/>
      <sz val="9"/>
      <name val="Times New Roman"/>
      <family val="1"/>
    </font>
    <font>
      <sz val="9"/>
      <name val="宋体"/>
      <family val="3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9">
    <xf numFmtId="0" fontId="0" fillId="0" borderId="0" xfId="0" applyAlignme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2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1" fontId="4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1" fontId="6" fillId="0" borderId="6" xfId="0" applyNumberFormat="1" applyFont="1" applyBorder="1" applyAlignment="1">
      <alignment horizontal="center" vertical="center"/>
    </xf>
    <xf numFmtId="181" fontId="4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1" fontId="4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8" fillId="0" borderId="0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horizontal="center" vertical="center"/>
    </xf>
    <xf numFmtId="182" fontId="10" fillId="0" borderId="0" xfId="0" applyNumberFormat="1" applyFont="1" applyBorder="1" applyAlignment="1">
      <alignment horizontal="center" vertical="center"/>
    </xf>
    <xf numFmtId="182" fontId="9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/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184" fontId="3" fillId="2" borderId="6" xfId="0" applyNumberFormat="1" applyFont="1" applyFill="1" applyBorder="1" applyAlignment="1">
      <alignment horizontal="center" vertical="center"/>
    </xf>
    <xf numFmtId="184" fontId="3" fillId="2" borderId="14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80" fontId="4" fillId="2" borderId="6" xfId="0" applyNumberFormat="1" applyFont="1" applyFill="1" applyBorder="1" applyAlignment="1">
      <alignment horizontal="center" vertical="center"/>
    </xf>
    <xf numFmtId="180" fontId="4" fillId="2" borderId="14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3" fillId="2" borderId="6" xfId="0" applyNumberFormat="1" applyFont="1" applyFill="1" applyBorder="1" applyAlignment="1">
      <alignment horizontal="center" vertical="center"/>
    </xf>
    <xf numFmtId="180" fontId="3" fillId="2" borderId="14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1" fontId="4" fillId="0" borderId="1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81" fontId="8" fillId="0" borderId="1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2" fontId="10" fillId="0" borderId="16" xfId="0" applyNumberFormat="1" applyFont="1" applyBorder="1" applyAlignment="1">
      <alignment horizontal="center" vertical="center"/>
    </xf>
    <xf numFmtId="181" fontId="10" fillId="0" borderId="0" xfId="0" applyNumberFormat="1" applyFont="1" applyBorder="1" applyAlignment="1">
      <alignment horizontal="center" vertical="center"/>
    </xf>
    <xf numFmtId="182" fontId="9" fillId="0" borderId="16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181" fontId="4" fillId="0" borderId="6" xfId="0" quotePrefix="1" applyNumberFormat="1" applyFont="1" applyBorder="1" applyAlignment="1">
      <alignment horizontal="center" vertical="center"/>
    </xf>
    <xf numFmtId="178" fontId="3" fillId="3" borderId="6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top"/>
    </xf>
    <xf numFmtId="0" fontId="12" fillId="2" borderId="2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12" fillId="2" borderId="12" xfId="0" applyNumberFormat="1" applyFont="1" applyFill="1" applyBorder="1" applyAlignment="1">
      <alignment horizontal="left" vertical="center"/>
    </xf>
  </cellXfs>
  <cellStyles count="3">
    <cellStyle name="常规" xfId="0" builtinId="0"/>
    <cellStyle name="超链接" xfId="1" builtinId="8" hidden="1"/>
    <cellStyle name="已访问的超链接" xfId="2" builtinId="9" hidden="1"/>
  </cellStyles>
  <dxfs count="2">
    <dxf>
      <font>
        <b/>
        <i val="0"/>
        <color indexed="10"/>
      </font>
      <fill>
        <patternFill patternType="solid">
          <fgColor indexed="10"/>
          <bgColor indexed="22"/>
        </patternFill>
      </fill>
    </dxf>
    <dxf>
      <font>
        <b/>
        <i val="0"/>
        <color indexed="10"/>
      </font>
      <fill>
        <patternFill patternType="solid">
          <fgColor indexed="10"/>
          <bgColor indexed="44"/>
        </patternFill>
      </fill>
    </dxf>
  </dxf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1800" b="1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zh-CN" sz="1200"/>
              <a:t>均值控制图</a:t>
            </a:r>
          </a:p>
        </c:rich>
      </c:tx>
      <c:layout/>
      <c:spPr>
        <a:noFill/>
        <a:ln>
          <a:noFill/>
        </a:ln>
      </c:spPr>
    </c:title>
    <c:plotArea>
      <c:layout>
        <c:manualLayout>
          <c:layoutTarget val="inner"/>
          <c:xMode val="edge"/>
          <c:yMode val="edge"/>
          <c:x val="5.4942912483240909E-2"/>
          <c:y val="0.11882417337018403"/>
          <c:w val="0.94333739706104092"/>
          <c:h val="0.73840296527288396"/>
        </c:manualLayout>
      </c:layout>
      <c:lineChart>
        <c:grouping val="standard"/>
        <c:ser>
          <c:idx val="0"/>
          <c:order val="0"/>
          <c:spPr>
            <a:ln w="25400" cap="rnd" cmpd="sng" algn="ctr">
              <a:solidFill>
                <a:srgbClr val="4F81BD"/>
              </a:solidFill>
              <a:prstDash val="solid"/>
              <a:round/>
            </a:ln>
          </c:spPr>
          <c:marker>
            <c:symbol val="none"/>
          </c:marker>
          <c:val>
            <c:numRef>
              <c:f>Sheet1!$C$13:$L$13</c:f>
              <c:numCache>
                <c:formatCode>0.00_);[Red]\(0.00\)</c:formatCode>
                <c:ptCount val="10"/>
                <c:pt idx="0">
                  <c:v>67.018000000000001</c:v>
                </c:pt>
                <c:pt idx="1">
                  <c:v>66.988</c:v>
                </c:pt>
                <c:pt idx="2">
                  <c:v>66.95</c:v>
                </c:pt>
                <c:pt idx="3">
                  <c:v>66.94</c:v>
                </c:pt>
                <c:pt idx="4">
                  <c:v>66.963999999999984</c:v>
                </c:pt>
                <c:pt idx="5">
                  <c:v>66.994</c:v>
                </c:pt>
                <c:pt idx="6">
                  <c:v>66.986000000000004</c:v>
                </c:pt>
                <c:pt idx="7">
                  <c:v>66.992000000000004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C0-4707-B1A8-05CBC2AAF383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43467</c15:sqref>
                        </c15:formulaRef>
                      </c:ext>
                    </c:extLst>
                    <c:strCache>
                      <c:ptCount val="1"/>
                      <c:pt idx="0">
                        <c:v>43467</c:v>
                      </c:pt>
                    </c:strCache>
                  </c:strRef>
                </c15:tx>
              </c15:filteredSeriesTitle>
            </c:ext>
          </c:extLst>
        </c:ser>
        <c:dLbls/>
        <c:marker val="1"/>
        <c:axId val="217327104"/>
        <c:axId val="217328640"/>
      </c:lineChart>
      <c:catAx>
        <c:axId val="217327104"/>
        <c:scaling>
          <c:orientation val="minMax"/>
        </c:scaling>
        <c:axPos val="b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17328640"/>
        <c:crossesAt val="80"/>
        <c:lblAlgn val="ctr"/>
        <c:lblOffset val="100"/>
        <c:tickLblSkip val="1"/>
      </c:catAx>
      <c:valAx>
        <c:axId val="217328640"/>
        <c:scaling>
          <c:orientation val="minMax"/>
          <c:max val="201"/>
          <c:min val="199"/>
        </c:scaling>
        <c:axPos val="l"/>
        <c:majorGridlines>
          <c:spPr>
            <a:ln w="3175" cap="flat" cmpd="sng" algn="ctr">
              <a:solidFill>
                <a:srgbClr val="00FFFF"/>
              </a:solidFill>
              <a:prstDash val="solid"/>
              <a:round/>
            </a:ln>
          </c:spPr>
        </c:majorGridlines>
        <c:numFmt formatCode="0.0_);[Red]\(0.0\)" sourceLinked="0"/>
        <c:tickLblPos val="nextTo"/>
        <c:spPr>
          <a:ln w="3175" cap="flat" cmpd="sng" algn="ctr">
            <a:solidFill>
              <a:srgbClr val="00FFFF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17327104"/>
        <c:crosses val="autoZero"/>
        <c:crossBetween val="between"/>
        <c:majorUnit val="0.5"/>
        <c:minorUnit val="0.05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1800" b="1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zh-CN" sz="1200"/>
              <a:t>极差控制图</a:t>
            </a:r>
          </a:p>
        </c:rich>
      </c:tx>
      <c:layout/>
      <c:spPr>
        <a:noFill/>
        <a:ln>
          <a:noFill/>
        </a:ln>
      </c:spPr>
    </c:title>
    <c:plotArea>
      <c:layout>
        <c:manualLayout>
          <c:layoutTarget val="inner"/>
          <c:xMode val="edge"/>
          <c:yMode val="edge"/>
          <c:x val="4.4362024860871506E-2"/>
          <c:y val="0.24740740740740708"/>
          <c:w val="0.94324161386603611"/>
          <c:h val="0.62496296296296283"/>
        </c:manualLayout>
      </c:layout>
      <c:lineChart>
        <c:grouping val="standard"/>
        <c:ser>
          <c:idx val="0"/>
          <c:order val="0"/>
          <c:spPr>
            <a:ln w="25400" cap="rnd" cmpd="sng" algn="ctr">
              <a:solidFill>
                <a:srgbClr val="4F81BD"/>
              </a:solidFill>
              <a:prstDash val="solid"/>
              <a:round/>
            </a:ln>
          </c:spPr>
          <c:marker>
            <c:symbol val="none"/>
          </c:marker>
          <c:dPt>
            <c:idx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F58-4451-9ADB-7293584A5AEE}"/>
              </c:ext>
            </c:extLst>
          </c:dPt>
          <c:dPt>
            <c:idx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3-5F58-4451-9ADB-7293584A5AEE}"/>
              </c:ext>
            </c:extLst>
          </c:dPt>
          <c:dPt>
            <c:idx val="2"/>
            <c:extLst xmlns:c16r2="http://schemas.microsoft.com/office/drawing/2015/06/chart">
              <c:ext xmlns:c16="http://schemas.microsoft.com/office/drawing/2014/chart" uri="{C3380CC4-5D6E-409C-BE32-E72D297353CC}">
                <c16:uniqueId val="{00000005-5F58-4451-9ADB-7293584A5AEE}"/>
              </c:ext>
            </c:extLst>
          </c:dPt>
          <c:dPt>
            <c:idx val="3"/>
            <c:extLst xmlns:c16r2="http://schemas.microsoft.com/office/drawing/2015/06/chart">
              <c:ext xmlns:c16="http://schemas.microsoft.com/office/drawing/2014/chart" uri="{C3380CC4-5D6E-409C-BE32-E72D297353CC}">
                <c16:uniqueId val="{00000007-5F58-4451-9ADB-7293584A5AEE}"/>
              </c:ext>
            </c:extLst>
          </c:dPt>
          <c:dPt>
            <c:idx val="4"/>
            <c:extLst xmlns:c16r2="http://schemas.microsoft.com/office/drawing/2015/06/chart">
              <c:ext xmlns:c16="http://schemas.microsoft.com/office/drawing/2014/chart" uri="{C3380CC4-5D6E-409C-BE32-E72D297353CC}">
                <c16:uniqueId val="{00000009-5F58-4451-9ADB-7293584A5AEE}"/>
              </c:ext>
            </c:extLst>
          </c:dPt>
          <c:dPt>
            <c:idx val="5"/>
            <c:extLst xmlns:c16r2="http://schemas.microsoft.com/office/drawing/2015/06/chart">
              <c:ext xmlns:c16="http://schemas.microsoft.com/office/drawing/2014/chart" uri="{C3380CC4-5D6E-409C-BE32-E72D297353CC}">
                <c16:uniqueId val="{0000000B-5F58-4451-9ADB-7293584A5AEE}"/>
              </c:ext>
            </c:extLst>
          </c:dPt>
          <c:dPt>
            <c:idx val="6"/>
            <c:extLst xmlns:c16r2="http://schemas.microsoft.com/office/drawing/2015/06/chart">
              <c:ext xmlns:c16="http://schemas.microsoft.com/office/drawing/2014/chart" uri="{C3380CC4-5D6E-409C-BE32-E72D297353CC}">
                <c16:uniqueId val="{0000000D-5F58-4451-9ADB-7293584A5AEE}"/>
              </c:ext>
            </c:extLst>
          </c:dPt>
          <c:dPt>
            <c:idx val="7"/>
            <c:extLst xmlns:c16r2="http://schemas.microsoft.com/office/drawing/2015/06/chart">
              <c:ext xmlns:c16="http://schemas.microsoft.com/office/drawing/2014/chart" uri="{C3380CC4-5D6E-409C-BE32-E72D297353CC}">
                <c16:uniqueId val="{0000000F-5F58-4451-9ADB-7293584A5AEE}"/>
              </c:ext>
            </c:extLst>
          </c:dPt>
          <c:dPt>
            <c:idx val="8"/>
            <c:extLst xmlns:c16r2="http://schemas.microsoft.com/office/drawing/2015/06/chart">
              <c:ext xmlns:c16="http://schemas.microsoft.com/office/drawing/2014/chart" uri="{C3380CC4-5D6E-409C-BE32-E72D297353CC}">
                <c16:uniqueId val="{00000011-5F58-4451-9ADB-7293584A5AEE}"/>
              </c:ext>
            </c:extLst>
          </c:dPt>
          <c:dPt>
            <c:idx val="9"/>
            <c:extLst xmlns:c16r2="http://schemas.microsoft.com/office/drawing/2015/06/chart">
              <c:ext xmlns:c16="http://schemas.microsoft.com/office/drawing/2014/chart" uri="{C3380CC4-5D6E-409C-BE32-E72D297353CC}">
                <c16:uniqueId val="{00000013-5F58-4451-9ADB-7293584A5AEE}"/>
              </c:ext>
            </c:extLst>
          </c:dPt>
          <c:val>
            <c:numRef>
              <c:f>Sheet1!$C$14:$L$14</c:f>
              <c:numCache>
                <c:formatCode>0.00_);[Red]\(0.00\)</c:formatCode>
                <c:ptCount val="10"/>
                <c:pt idx="0">
                  <c:v>0.10999999999999943</c:v>
                </c:pt>
                <c:pt idx="1">
                  <c:v>0.14000000000000057</c:v>
                </c:pt>
                <c:pt idx="2">
                  <c:v>0.21999999999999886</c:v>
                </c:pt>
                <c:pt idx="3">
                  <c:v>0.11</c:v>
                </c:pt>
                <c:pt idx="4">
                  <c:v>0.25</c:v>
                </c:pt>
                <c:pt idx="5">
                  <c:v>4.9999999999997158E-2</c:v>
                </c:pt>
                <c:pt idx="6">
                  <c:v>0.12000000000000455</c:v>
                </c:pt>
                <c:pt idx="7">
                  <c:v>9.0000000000003411E-2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F58-4451-9ADB-7293584A5AEE}"/>
            </c:ext>
          </c:extLst>
        </c:ser>
        <c:dLbls/>
        <c:marker val="1"/>
        <c:axId val="217256320"/>
        <c:axId val="217258624"/>
      </c:lineChart>
      <c:catAx>
        <c:axId val="217256320"/>
        <c:scaling>
          <c:orientation val="minMax"/>
        </c:scaling>
        <c:axPos val="b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17258624"/>
        <c:crosses val="autoZero"/>
        <c:lblAlgn val="ctr"/>
        <c:lblOffset val="100"/>
        <c:tickLblSkip val="1"/>
      </c:catAx>
      <c:valAx>
        <c:axId val="217258624"/>
        <c:scaling>
          <c:orientation val="minMax"/>
          <c:max val="2.5"/>
          <c:min val="0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_);[Red]\(0.00\)" sourceLinked="1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17256320"/>
        <c:crosses val="autoZero"/>
        <c:crossBetween val="between"/>
        <c:majorUnit val="0.5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均值控制图</a:t>
            </a:r>
          </a:p>
        </c:rich>
      </c:tx>
      <c:layout>
        <c:manualLayout>
          <c:xMode val="edge"/>
          <c:yMode val="edge"/>
          <c:x val="0.46451817291630704"/>
          <c:y val="2.6308097047646906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41456660204929"/>
          <c:y val="0.17708333333333304"/>
          <c:w val="0.83015785101080009"/>
          <c:h val="0.70449074074074092"/>
        </c:manualLayout>
      </c:layout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Sheet1!$C$13:$J$13</c:f>
              <c:numCache>
                <c:formatCode>0.00_);[Red]\(0.00\)</c:formatCode>
                <c:ptCount val="8"/>
                <c:pt idx="0">
                  <c:v>67.018000000000001</c:v>
                </c:pt>
                <c:pt idx="1">
                  <c:v>66.988</c:v>
                </c:pt>
                <c:pt idx="2">
                  <c:v>66.95</c:v>
                </c:pt>
                <c:pt idx="3">
                  <c:v>66.94</c:v>
                </c:pt>
                <c:pt idx="4">
                  <c:v>66.963999999999984</c:v>
                </c:pt>
                <c:pt idx="5">
                  <c:v>66.994</c:v>
                </c:pt>
                <c:pt idx="6">
                  <c:v>66.986000000000004</c:v>
                </c:pt>
                <c:pt idx="7">
                  <c:v>66.992000000000004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40-484C-95E5-4B8CB886E700}"/>
            </c:ext>
          </c:extLst>
        </c:ser>
        <c:dLbls/>
        <c:marker val="1"/>
        <c:axId val="138174848"/>
        <c:axId val="138176384"/>
      </c:lineChart>
      <c:catAx>
        <c:axId val="138174848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176384"/>
        <c:crosses val="autoZero"/>
        <c:auto val="1"/>
        <c:lblAlgn val="ctr"/>
        <c:lblOffset val="100"/>
      </c:catAx>
      <c:valAx>
        <c:axId val="138176384"/>
        <c:scaling>
          <c:orientation val="minMax"/>
          <c:max val="67.099999999999994"/>
          <c:min val="66.8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174848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差值控制图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6.5688581314878883E-2"/>
          <c:y val="0.22106481481481499"/>
          <c:w val="0.87756401384083005"/>
          <c:h val="0.70449074074074092"/>
        </c:manualLayout>
      </c:layout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Sheet1!$C$14:$J$14</c:f>
              <c:numCache>
                <c:formatCode>0.00_);[Red]\(0.00\)</c:formatCode>
                <c:ptCount val="8"/>
                <c:pt idx="0">
                  <c:v>0.10999999999999943</c:v>
                </c:pt>
                <c:pt idx="1">
                  <c:v>0.14000000000000057</c:v>
                </c:pt>
                <c:pt idx="2">
                  <c:v>0.21999999999999886</c:v>
                </c:pt>
                <c:pt idx="3">
                  <c:v>0.11</c:v>
                </c:pt>
                <c:pt idx="4">
                  <c:v>0.25</c:v>
                </c:pt>
                <c:pt idx="5">
                  <c:v>4.9999999999997158E-2</c:v>
                </c:pt>
                <c:pt idx="6">
                  <c:v>0.12000000000000455</c:v>
                </c:pt>
                <c:pt idx="7">
                  <c:v>9.0000000000003411E-2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21-47B1-B3C1-BD4C01D1437A}"/>
            </c:ext>
          </c:extLst>
        </c:ser>
        <c:dLbls/>
        <c:marker val="1"/>
        <c:axId val="138266496"/>
        <c:axId val="138268032"/>
      </c:lineChart>
      <c:catAx>
        <c:axId val="138266496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268032"/>
        <c:crosses val="autoZero"/>
        <c:auto val="1"/>
        <c:lblAlgn val="ctr"/>
        <c:lblOffset val="100"/>
      </c:catAx>
      <c:valAx>
        <c:axId val="1382680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826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</xdr:colOff>
      <xdr:row>27</xdr:row>
      <xdr:rowOff>6985</xdr:rowOff>
    </xdr:from>
    <xdr:to>
      <xdr:col>13</xdr:col>
      <xdr:colOff>379095</xdr:colOff>
      <xdr:row>36</xdr:row>
      <xdr:rowOff>121285</xdr:rowOff>
    </xdr:to>
    <xdr:graphicFrame macro="">
      <xdr:nvGraphicFramePr>
        <xdr:cNvPr id="1025" name="图表 4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26579</xdr:colOff>
      <xdr:row>37</xdr:row>
      <xdr:rowOff>10886</xdr:rowOff>
    </xdr:from>
    <xdr:to>
      <xdr:col>13</xdr:col>
      <xdr:colOff>312329</xdr:colOff>
      <xdr:row>46</xdr:row>
      <xdr:rowOff>10886</xdr:rowOff>
    </xdr:to>
    <xdr:graphicFrame macro="">
      <xdr:nvGraphicFramePr>
        <xdr:cNvPr id="1026" name="图表 9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13</xdr:row>
      <xdr:rowOff>21771</xdr:rowOff>
    </xdr:from>
    <xdr:to>
      <xdr:col>1</xdr:col>
      <xdr:colOff>114300</xdr:colOff>
      <xdr:row>13</xdr:row>
      <xdr:rowOff>27214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ShapeType="1"/>
        </xdr:cNvSpPr>
      </xdr:nvSpPr>
      <xdr:spPr>
        <a:xfrm>
          <a:off x="396875" y="230759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7</xdr:col>
      <xdr:colOff>10886</xdr:colOff>
      <xdr:row>48</xdr:row>
      <xdr:rowOff>32657</xdr:rowOff>
    </xdr:from>
    <xdr:to>
      <xdr:col>7</xdr:col>
      <xdr:colOff>87086</xdr:colOff>
      <xdr:row>48</xdr:row>
      <xdr:rowOff>103414</xdr:rowOff>
    </xdr:to>
    <xdr:sp macro="" textlink="">
      <xdr:nvSpPr>
        <xdr:cNvPr id="1028" name="Rectangle 2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>
        <a:xfrm>
          <a:off x="5451475" y="7871460"/>
          <a:ext cx="76200" cy="7048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29" name="Line 3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17</xdr:row>
      <xdr:rowOff>21771</xdr:rowOff>
    </xdr:from>
    <xdr:to>
      <xdr:col>1</xdr:col>
      <xdr:colOff>119743</xdr:colOff>
      <xdr:row>17</xdr:row>
      <xdr:rowOff>27214</xdr:rowOff>
    </xdr:to>
    <xdr:sp macro="" textlink="">
      <xdr:nvSpPr>
        <xdr:cNvPr id="1030" name="Line 4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ShapeType="1"/>
        </xdr:cNvSpPr>
      </xdr:nvSpPr>
      <xdr:spPr>
        <a:xfrm>
          <a:off x="396875" y="306959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31" name="Line 5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17</xdr:row>
      <xdr:rowOff>21771</xdr:rowOff>
    </xdr:from>
    <xdr:to>
      <xdr:col>5</xdr:col>
      <xdr:colOff>54429</xdr:colOff>
      <xdr:row>17</xdr:row>
      <xdr:rowOff>27214</xdr:rowOff>
    </xdr:to>
    <xdr:sp macro="" textlink="">
      <xdr:nvSpPr>
        <xdr:cNvPr id="1032" name="Line 6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SpPr>
          <a:spLocks noChangeShapeType="1"/>
        </xdr:cNvSpPr>
      </xdr:nvSpPr>
      <xdr:spPr>
        <a:xfrm>
          <a:off x="3519805" y="306959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146957</xdr:colOff>
      <xdr:row>17</xdr:row>
      <xdr:rowOff>21771</xdr:rowOff>
    </xdr:from>
    <xdr:to>
      <xdr:col>5</xdr:col>
      <xdr:colOff>179614</xdr:colOff>
      <xdr:row>17</xdr:row>
      <xdr:rowOff>27214</xdr:rowOff>
    </xdr:to>
    <xdr:sp macro="" textlink="">
      <xdr:nvSpPr>
        <xdr:cNvPr id="1033" name="Line 7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>
          <a:spLocks noChangeShapeType="1"/>
        </xdr:cNvSpPr>
      </xdr:nvSpPr>
      <xdr:spPr>
        <a:xfrm>
          <a:off x="3650615" y="3069590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18</xdr:row>
      <xdr:rowOff>21771</xdr:rowOff>
    </xdr:from>
    <xdr:to>
      <xdr:col>5</xdr:col>
      <xdr:colOff>141514</xdr:colOff>
      <xdr:row>18</xdr:row>
      <xdr:rowOff>27214</xdr:rowOff>
    </xdr:to>
    <xdr:sp macro="" textlink="">
      <xdr:nvSpPr>
        <xdr:cNvPr id="1034" name="Line 8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>
          <a:spLocks noChangeShapeType="1"/>
        </xdr:cNvSpPr>
      </xdr:nvSpPr>
      <xdr:spPr>
        <a:xfrm>
          <a:off x="3618230" y="3269615"/>
          <a:ext cx="2667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108857</xdr:colOff>
      <xdr:row>19</xdr:row>
      <xdr:rowOff>21771</xdr:rowOff>
    </xdr:from>
    <xdr:to>
      <xdr:col>5</xdr:col>
      <xdr:colOff>141514</xdr:colOff>
      <xdr:row>19</xdr:row>
      <xdr:rowOff>21771</xdr:rowOff>
    </xdr:to>
    <xdr:sp macro="" textlink="">
      <xdr:nvSpPr>
        <xdr:cNvPr id="1035" name="Line 9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SpPr>
          <a:spLocks noChangeShapeType="1"/>
        </xdr:cNvSpPr>
      </xdr:nvSpPr>
      <xdr:spPr>
        <a:xfrm>
          <a:off x="3612515" y="3448050"/>
          <a:ext cx="323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17</xdr:row>
      <xdr:rowOff>10886</xdr:rowOff>
    </xdr:from>
    <xdr:to>
      <xdr:col>5</xdr:col>
      <xdr:colOff>54429</xdr:colOff>
      <xdr:row>17</xdr:row>
      <xdr:rowOff>16329</xdr:rowOff>
    </xdr:to>
    <xdr:sp macro="" textlink="">
      <xdr:nvSpPr>
        <xdr:cNvPr id="1036" name="Line 10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ShapeType="1"/>
        </xdr:cNvSpPr>
      </xdr:nvSpPr>
      <xdr:spPr>
        <a:xfrm>
          <a:off x="3519805" y="305879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16</xdr:row>
      <xdr:rowOff>21771</xdr:rowOff>
    </xdr:from>
    <xdr:to>
      <xdr:col>5</xdr:col>
      <xdr:colOff>48986</xdr:colOff>
      <xdr:row>16</xdr:row>
      <xdr:rowOff>27214</xdr:rowOff>
    </xdr:to>
    <xdr:sp macro="" textlink="">
      <xdr:nvSpPr>
        <xdr:cNvPr id="1037" name="Line 11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>
          <a:spLocks noChangeShapeType="1"/>
        </xdr:cNvSpPr>
      </xdr:nvSpPr>
      <xdr:spPr>
        <a:xfrm>
          <a:off x="3514725" y="286956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16</xdr:row>
      <xdr:rowOff>10886</xdr:rowOff>
    </xdr:from>
    <xdr:to>
      <xdr:col>5</xdr:col>
      <xdr:colOff>48986</xdr:colOff>
      <xdr:row>16</xdr:row>
      <xdr:rowOff>16329</xdr:rowOff>
    </xdr:to>
    <xdr:sp macro="" textlink="">
      <xdr:nvSpPr>
        <xdr:cNvPr id="1038" name="Line 12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SpPr>
          <a:spLocks noChangeShapeType="1"/>
        </xdr:cNvSpPr>
      </xdr:nvSpPr>
      <xdr:spPr>
        <a:xfrm>
          <a:off x="3514725" y="285877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16</xdr:row>
      <xdr:rowOff>21771</xdr:rowOff>
    </xdr:from>
    <xdr:to>
      <xdr:col>5</xdr:col>
      <xdr:colOff>185057</xdr:colOff>
      <xdr:row>16</xdr:row>
      <xdr:rowOff>27214</xdr:rowOff>
    </xdr:to>
    <xdr:sp macro="" textlink="">
      <xdr:nvSpPr>
        <xdr:cNvPr id="1039" name="Line 13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>
          <a:spLocks noChangeShapeType="1"/>
        </xdr:cNvSpPr>
      </xdr:nvSpPr>
      <xdr:spPr>
        <a:xfrm>
          <a:off x="3656330" y="286956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7</xdr:col>
      <xdr:colOff>10886</xdr:colOff>
      <xdr:row>49</xdr:row>
      <xdr:rowOff>16329</xdr:rowOff>
    </xdr:from>
    <xdr:to>
      <xdr:col>7</xdr:col>
      <xdr:colOff>87086</xdr:colOff>
      <xdr:row>49</xdr:row>
      <xdr:rowOff>87086</xdr:rowOff>
    </xdr:to>
    <xdr:sp macro="" textlink="">
      <xdr:nvSpPr>
        <xdr:cNvPr id="1040" name="Rectangle 14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>
          <a:spLocks noChangeArrowheads="1"/>
        </xdr:cNvSpPr>
      </xdr:nvSpPr>
      <xdr:spPr>
        <a:xfrm>
          <a:off x="5451475" y="8035925"/>
          <a:ext cx="76200" cy="7112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81643</xdr:colOff>
      <xdr:row>12</xdr:row>
      <xdr:rowOff>27214</xdr:rowOff>
    </xdr:from>
    <xdr:to>
      <xdr:col>1</xdr:col>
      <xdr:colOff>119743</xdr:colOff>
      <xdr:row>12</xdr:row>
      <xdr:rowOff>32657</xdr:rowOff>
    </xdr:to>
    <xdr:sp macro="" textlink="">
      <xdr:nvSpPr>
        <xdr:cNvPr id="1041" name="Line 15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SpPr>
          <a:spLocks noChangeShapeType="1"/>
        </xdr:cNvSpPr>
      </xdr:nvSpPr>
      <xdr:spPr>
        <a:xfrm>
          <a:off x="401955" y="2131695"/>
          <a:ext cx="38100" cy="57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17</xdr:row>
      <xdr:rowOff>10886</xdr:rowOff>
    </xdr:from>
    <xdr:to>
      <xdr:col>1</xdr:col>
      <xdr:colOff>119743</xdr:colOff>
      <xdr:row>17</xdr:row>
      <xdr:rowOff>16329</xdr:rowOff>
    </xdr:to>
    <xdr:sp macro="" textlink="">
      <xdr:nvSpPr>
        <xdr:cNvPr id="1042" name="Line 16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SpPr>
          <a:spLocks noChangeShapeType="1"/>
        </xdr:cNvSpPr>
      </xdr:nvSpPr>
      <xdr:spPr>
        <a:xfrm>
          <a:off x="396875" y="305879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7</xdr:col>
      <xdr:colOff>10886</xdr:colOff>
      <xdr:row>48</xdr:row>
      <xdr:rowOff>32657</xdr:rowOff>
    </xdr:from>
    <xdr:to>
      <xdr:col>7</xdr:col>
      <xdr:colOff>87086</xdr:colOff>
      <xdr:row>48</xdr:row>
      <xdr:rowOff>103414</xdr:rowOff>
    </xdr:to>
    <xdr:sp macro="" textlink="">
      <xdr:nvSpPr>
        <xdr:cNvPr id="1043" name="Rectangle 17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SpPr>
          <a:spLocks noChangeArrowheads="1"/>
        </xdr:cNvSpPr>
      </xdr:nvSpPr>
      <xdr:spPr>
        <a:xfrm>
          <a:off x="5451475" y="7871460"/>
          <a:ext cx="76200" cy="7048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7</xdr:col>
      <xdr:colOff>10886</xdr:colOff>
      <xdr:row>49</xdr:row>
      <xdr:rowOff>16329</xdr:rowOff>
    </xdr:from>
    <xdr:to>
      <xdr:col>7</xdr:col>
      <xdr:colOff>87086</xdr:colOff>
      <xdr:row>49</xdr:row>
      <xdr:rowOff>87086</xdr:rowOff>
    </xdr:to>
    <xdr:sp macro="" textlink="">
      <xdr:nvSpPr>
        <xdr:cNvPr id="1044" name="Rectangle 18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SpPr>
          <a:spLocks noChangeArrowheads="1"/>
        </xdr:cNvSpPr>
      </xdr:nvSpPr>
      <xdr:spPr>
        <a:xfrm>
          <a:off x="5451475" y="8035925"/>
          <a:ext cx="76200" cy="7112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76200</xdr:colOff>
      <xdr:row>13</xdr:row>
      <xdr:rowOff>21771</xdr:rowOff>
    </xdr:from>
    <xdr:to>
      <xdr:col>1</xdr:col>
      <xdr:colOff>114300</xdr:colOff>
      <xdr:row>13</xdr:row>
      <xdr:rowOff>27214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>
          <a:spLocks noChangeShapeType="1"/>
        </xdr:cNvSpPr>
      </xdr:nvSpPr>
      <xdr:spPr>
        <a:xfrm>
          <a:off x="396875" y="230759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7</xdr:col>
      <xdr:colOff>10886</xdr:colOff>
      <xdr:row>48</xdr:row>
      <xdr:rowOff>32657</xdr:rowOff>
    </xdr:from>
    <xdr:to>
      <xdr:col>7</xdr:col>
      <xdr:colOff>87086</xdr:colOff>
      <xdr:row>48</xdr:row>
      <xdr:rowOff>103414</xdr:rowOff>
    </xdr:to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SpPr>
          <a:spLocks noChangeArrowheads="1"/>
        </xdr:cNvSpPr>
      </xdr:nvSpPr>
      <xdr:spPr>
        <a:xfrm>
          <a:off x="5451475" y="7871460"/>
          <a:ext cx="76200" cy="7048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17</xdr:row>
      <xdr:rowOff>21771</xdr:rowOff>
    </xdr:from>
    <xdr:to>
      <xdr:col>1</xdr:col>
      <xdr:colOff>119743</xdr:colOff>
      <xdr:row>17</xdr:row>
      <xdr:rowOff>27214</xdr:rowOff>
    </xdr:to>
    <xdr:sp macro="" textlink="">
      <xdr:nvSpPr>
        <xdr:cNvPr id="1048" name="Line 2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SpPr>
          <a:spLocks noChangeShapeType="1"/>
        </xdr:cNvSpPr>
      </xdr:nvSpPr>
      <xdr:spPr>
        <a:xfrm>
          <a:off x="396875" y="306959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49" name="Line 25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17</xdr:row>
      <xdr:rowOff>21771</xdr:rowOff>
    </xdr:from>
    <xdr:to>
      <xdr:col>5</xdr:col>
      <xdr:colOff>54429</xdr:colOff>
      <xdr:row>17</xdr:row>
      <xdr:rowOff>27214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SpPr>
          <a:spLocks noChangeShapeType="1"/>
        </xdr:cNvSpPr>
      </xdr:nvSpPr>
      <xdr:spPr>
        <a:xfrm>
          <a:off x="3519805" y="306959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146957</xdr:colOff>
      <xdr:row>17</xdr:row>
      <xdr:rowOff>21771</xdr:rowOff>
    </xdr:from>
    <xdr:to>
      <xdr:col>5</xdr:col>
      <xdr:colOff>179614</xdr:colOff>
      <xdr:row>17</xdr:row>
      <xdr:rowOff>27214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SpPr>
          <a:spLocks noChangeShapeType="1"/>
        </xdr:cNvSpPr>
      </xdr:nvSpPr>
      <xdr:spPr>
        <a:xfrm>
          <a:off x="3650615" y="3069590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18</xdr:row>
      <xdr:rowOff>21771</xdr:rowOff>
    </xdr:from>
    <xdr:to>
      <xdr:col>5</xdr:col>
      <xdr:colOff>141514</xdr:colOff>
      <xdr:row>18</xdr:row>
      <xdr:rowOff>27214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SpPr>
          <a:spLocks noChangeShapeType="1"/>
        </xdr:cNvSpPr>
      </xdr:nvSpPr>
      <xdr:spPr>
        <a:xfrm>
          <a:off x="3618230" y="3269615"/>
          <a:ext cx="2667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108857</xdr:colOff>
      <xdr:row>19</xdr:row>
      <xdr:rowOff>21771</xdr:rowOff>
    </xdr:from>
    <xdr:to>
      <xdr:col>5</xdr:col>
      <xdr:colOff>141514</xdr:colOff>
      <xdr:row>19</xdr:row>
      <xdr:rowOff>21771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SpPr>
          <a:spLocks noChangeShapeType="1"/>
        </xdr:cNvSpPr>
      </xdr:nvSpPr>
      <xdr:spPr>
        <a:xfrm>
          <a:off x="3612515" y="3448050"/>
          <a:ext cx="323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17</xdr:row>
      <xdr:rowOff>10886</xdr:rowOff>
    </xdr:from>
    <xdr:to>
      <xdr:col>5</xdr:col>
      <xdr:colOff>54429</xdr:colOff>
      <xdr:row>17</xdr:row>
      <xdr:rowOff>16329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SpPr>
          <a:spLocks noChangeShapeType="1"/>
        </xdr:cNvSpPr>
      </xdr:nvSpPr>
      <xdr:spPr>
        <a:xfrm>
          <a:off x="3519805" y="305879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16</xdr:row>
      <xdr:rowOff>21771</xdr:rowOff>
    </xdr:from>
    <xdr:to>
      <xdr:col>5</xdr:col>
      <xdr:colOff>48986</xdr:colOff>
      <xdr:row>16</xdr:row>
      <xdr:rowOff>27214</xdr:rowOff>
    </xdr:to>
    <xdr:sp macro="" textlink="">
      <xdr:nvSpPr>
        <xdr:cNvPr id="1055" name="Line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>
          <a:spLocks noChangeShapeType="1"/>
        </xdr:cNvSpPr>
      </xdr:nvSpPr>
      <xdr:spPr>
        <a:xfrm>
          <a:off x="3514725" y="286956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16</xdr:row>
      <xdr:rowOff>10886</xdr:rowOff>
    </xdr:from>
    <xdr:to>
      <xdr:col>5</xdr:col>
      <xdr:colOff>48986</xdr:colOff>
      <xdr:row>16</xdr:row>
      <xdr:rowOff>16329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>
          <a:spLocks noChangeShapeType="1"/>
        </xdr:cNvSpPr>
      </xdr:nvSpPr>
      <xdr:spPr>
        <a:xfrm>
          <a:off x="3514725" y="285877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16</xdr:row>
      <xdr:rowOff>21771</xdr:rowOff>
    </xdr:from>
    <xdr:to>
      <xdr:col>5</xdr:col>
      <xdr:colOff>185057</xdr:colOff>
      <xdr:row>16</xdr:row>
      <xdr:rowOff>27214</xdr:rowOff>
    </xdr:to>
    <xdr:sp macro="" textlink="">
      <xdr:nvSpPr>
        <xdr:cNvPr id="1057" name="Line 3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SpPr>
          <a:spLocks noChangeShapeType="1"/>
        </xdr:cNvSpPr>
      </xdr:nvSpPr>
      <xdr:spPr>
        <a:xfrm>
          <a:off x="3656330" y="286956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7</xdr:col>
      <xdr:colOff>10886</xdr:colOff>
      <xdr:row>49</xdr:row>
      <xdr:rowOff>16329</xdr:rowOff>
    </xdr:from>
    <xdr:to>
      <xdr:col>7</xdr:col>
      <xdr:colOff>87086</xdr:colOff>
      <xdr:row>49</xdr:row>
      <xdr:rowOff>87086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SpPr>
          <a:spLocks noChangeArrowheads="1"/>
        </xdr:cNvSpPr>
      </xdr:nvSpPr>
      <xdr:spPr>
        <a:xfrm>
          <a:off x="5451475" y="8035925"/>
          <a:ext cx="76200" cy="7112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81643</xdr:colOff>
      <xdr:row>12</xdr:row>
      <xdr:rowOff>27214</xdr:rowOff>
    </xdr:from>
    <xdr:to>
      <xdr:col>1</xdr:col>
      <xdr:colOff>119743</xdr:colOff>
      <xdr:row>12</xdr:row>
      <xdr:rowOff>32657</xdr:rowOff>
    </xdr:to>
    <xdr:sp macro="" textlink="">
      <xdr:nvSpPr>
        <xdr:cNvPr id="1059" name="Line 3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SpPr>
          <a:spLocks noChangeShapeType="1"/>
        </xdr:cNvSpPr>
      </xdr:nvSpPr>
      <xdr:spPr>
        <a:xfrm>
          <a:off x="401955" y="2131695"/>
          <a:ext cx="38100" cy="57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17</xdr:row>
      <xdr:rowOff>10886</xdr:rowOff>
    </xdr:from>
    <xdr:to>
      <xdr:col>1</xdr:col>
      <xdr:colOff>119743</xdr:colOff>
      <xdr:row>17</xdr:row>
      <xdr:rowOff>16329</xdr:rowOff>
    </xdr:to>
    <xdr:sp macro="" textlink="">
      <xdr:nvSpPr>
        <xdr:cNvPr id="1060" name="Line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SpPr>
          <a:spLocks noChangeShapeType="1"/>
        </xdr:cNvSpPr>
      </xdr:nvSpPr>
      <xdr:spPr>
        <a:xfrm>
          <a:off x="396875" y="305879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7</xdr:col>
      <xdr:colOff>10886</xdr:colOff>
      <xdr:row>48</xdr:row>
      <xdr:rowOff>32657</xdr:rowOff>
    </xdr:from>
    <xdr:to>
      <xdr:col>7</xdr:col>
      <xdr:colOff>87086</xdr:colOff>
      <xdr:row>48</xdr:row>
      <xdr:rowOff>103414</xdr:rowOff>
    </xdr:to>
    <xdr:sp macro="" textlink="">
      <xdr:nvSpPr>
        <xdr:cNvPr id="1061" name="Rectangle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SpPr>
          <a:spLocks noChangeArrowheads="1"/>
        </xdr:cNvSpPr>
      </xdr:nvSpPr>
      <xdr:spPr>
        <a:xfrm>
          <a:off x="5451475" y="7871460"/>
          <a:ext cx="76200" cy="7048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7</xdr:col>
      <xdr:colOff>10886</xdr:colOff>
      <xdr:row>49</xdr:row>
      <xdr:rowOff>16329</xdr:rowOff>
    </xdr:from>
    <xdr:to>
      <xdr:col>7</xdr:col>
      <xdr:colOff>87086</xdr:colOff>
      <xdr:row>49</xdr:row>
      <xdr:rowOff>87086</xdr:rowOff>
    </xdr:to>
    <xdr:sp macro="" textlink="">
      <xdr:nvSpPr>
        <xdr:cNvPr id="1062" name="Rectangle 38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SpPr>
          <a:spLocks noChangeArrowheads="1"/>
        </xdr:cNvSpPr>
      </xdr:nvSpPr>
      <xdr:spPr>
        <a:xfrm>
          <a:off x="5451475" y="8035925"/>
          <a:ext cx="76200" cy="7112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63" name="Line 3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64" name="Line 5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65" name="Line 23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66" name="Line 25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15</xdr:row>
      <xdr:rowOff>21771</xdr:rowOff>
    </xdr:from>
    <xdr:to>
      <xdr:col>1</xdr:col>
      <xdr:colOff>119743</xdr:colOff>
      <xdr:row>15</xdr:row>
      <xdr:rowOff>27214</xdr:rowOff>
    </xdr:to>
    <xdr:sp macro="" textlink="">
      <xdr:nvSpPr>
        <xdr:cNvPr id="1067" name="Line 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SpPr>
          <a:spLocks noChangeShapeType="1"/>
        </xdr:cNvSpPr>
      </xdr:nvSpPr>
      <xdr:spPr>
        <a:xfrm>
          <a:off x="396875" y="266954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68" name="Line 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15</xdr:row>
      <xdr:rowOff>10886</xdr:rowOff>
    </xdr:from>
    <xdr:to>
      <xdr:col>1</xdr:col>
      <xdr:colOff>119743</xdr:colOff>
      <xdr:row>15</xdr:row>
      <xdr:rowOff>16329</xdr:rowOff>
    </xdr:to>
    <xdr:sp macro="" textlink="">
      <xdr:nvSpPr>
        <xdr:cNvPr id="1069" name="Line 5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>
          <a:spLocks noChangeShapeType="1"/>
        </xdr:cNvSpPr>
      </xdr:nvSpPr>
      <xdr:spPr>
        <a:xfrm>
          <a:off x="396875" y="265874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70" name="Line 16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71" name="Line 21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72" name="Line 23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15</xdr:row>
      <xdr:rowOff>21771</xdr:rowOff>
    </xdr:from>
    <xdr:to>
      <xdr:col>1</xdr:col>
      <xdr:colOff>119743</xdr:colOff>
      <xdr:row>15</xdr:row>
      <xdr:rowOff>27214</xdr:rowOff>
    </xdr:to>
    <xdr:sp macro="" textlink="">
      <xdr:nvSpPr>
        <xdr:cNvPr id="1073" name="Line 37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SpPr>
          <a:spLocks noChangeShapeType="1"/>
        </xdr:cNvSpPr>
      </xdr:nvSpPr>
      <xdr:spPr>
        <a:xfrm>
          <a:off x="396875" y="266954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74" name="Line 38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15</xdr:row>
      <xdr:rowOff>10886</xdr:rowOff>
    </xdr:from>
    <xdr:to>
      <xdr:col>1</xdr:col>
      <xdr:colOff>119743</xdr:colOff>
      <xdr:row>15</xdr:row>
      <xdr:rowOff>16329</xdr:rowOff>
    </xdr:to>
    <xdr:sp macro="" textlink="">
      <xdr:nvSpPr>
        <xdr:cNvPr id="1075" name="Line 39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SpPr>
          <a:spLocks noChangeShapeType="1"/>
        </xdr:cNvSpPr>
      </xdr:nvSpPr>
      <xdr:spPr>
        <a:xfrm>
          <a:off x="396875" y="265874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76" name="Line 50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15</xdr:row>
      <xdr:rowOff>21771</xdr:rowOff>
    </xdr:from>
    <xdr:to>
      <xdr:col>1</xdr:col>
      <xdr:colOff>119743</xdr:colOff>
      <xdr:row>15</xdr:row>
      <xdr:rowOff>27214</xdr:rowOff>
    </xdr:to>
    <xdr:sp macro="" textlink="">
      <xdr:nvSpPr>
        <xdr:cNvPr id="1077" name="Line 55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SpPr>
          <a:spLocks noChangeShapeType="1"/>
        </xdr:cNvSpPr>
      </xdr:nvSpPr>
      <xdr:spPr>
        <a:xfrm>
          <a:off x="396875" y="266954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21771</xdr:rowOff>
    </xdr:from>
    <xdr:to>
      <xdr:col>1</xdr:col>
      <xdr:colOff>119743</xdr:colOff>
      <xdr:row>16</xdr:row>
      <xdr:rowOff>27214</xdr:rowOff>
    </xdr:to>
    <xdr:sp macro="" textlink="">
      <xdr:nvSpPr>
        <xdr:cNvPr id="1078" name="Line 56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>
          <a:spLocks noChangeShapeType="1"/>
        </xdr:cNvSpPr>
      </xdr:nvSpPr>
      <xdr:spPr>
        <a:xfrm>
          <a:off x="396875" y="286956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15</xdr:row>
      <xdr:rowOff>10886</xdr:rowOff>
    </xdr:from>
    <xdr:to>
      <xdr:col>1</xdr:col>
      <xdr:colOff>119743</xdr:colOff>
      <xdr:row>15</xdr:row>
      <xdr:rowOff>16329</xdr:rowOff>
    </xdr:to>
    <xdr:sp macro="" textlink="">
      <xdr:nvSpPr>
        <xdr:cNvPr id="1079" name="Line 57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>
          <a:spLocks noChangeShapeType="1"/>
        </xdr:cNvSpPr>
      </xdr:nvSpPr>
      <xdr:spPr>
        <a:xfrm>
          <a:off x="396875" y="2658745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10886</xdr:rowOff>
    </xdr:from>
    <xdr:to>
      <xdr:col>1</xdr:col>
      <xdr:colOff>119743</xdr:colOff>
      <xdr:row>16</xdr:row>
      <xdr:rowOff>16329</xdr:rowOff>
    </xdr:to>
    <xdr:sp macro="" textlink="">
      <xdr:nvSpPr>
        <xdr:cNvPr id="1080" name="Line 68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SpPr>
          <a:spLocks noChangeShapeType="1"/>
        </xdr:cNvSpPr>
      </xdr:nvSpPr>
      <xdr:spPr>
        <a:xfrm>
          <a:off x="396875" y="2858770"/>
          <a:ext cx="4318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16</xdr:row>
      <xdr:rowOff>21771</xdr:rowOff>
    </xdr:from>
    <xdr:to>
      <xdr:col>5</xdr:col>
      <xdr:colOff>54429</xdr:colOff>
      <xdr:row>16</xdr:row>
      <xdr:rowOff>27214</xdr:rowOff>
    </xdr:to>
    <xdr:sp macro="" textlink="">
      <xdr:nvSpPr>
        <xdr:cNvPr id="1081" name="Line 7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SpPr>
          <a:spLocks noChangeShapeType="1"/>
        </xdr:cNvSpPr>
      </xdr:nvSpPr>
      <xdr:spPr>
        <a:xfrm>
          <a:off x="3519805" y="286956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146957</xdr:colOff>
      <xdr:row>16</xdr:row>
      <xdr:rowOff>21771</xdr:rowOff>
    </xdr:from>
    <xdr:to>
      <xdr:col>5</xdr:col>
      <xdr:colOff>179614</xdr:colOff>
      <xdr:row>16</xdr:row>
      <xdr:rowOff>27214</xdr:rowOff>
    </xdr:to>
    <xdr:sp macro="" textlink="">
      <xdr:nvSpPr>
        <xdr:cNvPr id="1082" name="Line 8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>
          <a:spLocks noChangeShapeType="1"/>
        </xdr:cNvSpPr>
      </xdr:nvSpPr>
      <xdr:spPr>
        <a:xfrm>
          <a:off x="3650615" y="286956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17</xdr:row>
      <xdr:rowOff>21771</xdr:rowOff>
    </xdr:from>
    <xdr:to>
      <xdr:col>5</xdr:col>
      <xdr:colOff>141514</xdr:colOff>
      <xdr:row>17</xdr:row>
      <xdr:rowOff>27214</xdr:rowOff>
    </xdr:to>
    <xdr:sp macro="" textlink="">
      <xdr:nvSpPr>
        <xdr:cNvPr id="1083" name="Line 9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SpPr>
          <a:spLocks noChangeShapeType="1"/>
        </xdr:cNvSpPr>
      </xdr:nvSpPr>
      <xdr:spPr>
        <a:xfrm>
          <a:off x="3618230" y="3069590"/>
          <a:ext cx="2667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108857</xdr:colOff>
      <xdr:row>18</xdr:row>
      <xdr:rowOff>21771</xdr:rowOff>
    </xdr:from>
    <xdr:to>
      <xdr:col>5</xdr:col>
      <xdr:colOff>141514</xdr:colOff>
      <xdr:row>18</xdr:row>
      <xdr:rowOff>27214</xdr:rowOff>
    </xdr:to>
    <xdr:sp macro="" textlink="">
      <xdr:nvSpPr>
        <xdr:cNvPr id="1084" name="Line 10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SpPr>
          <a:spLocks noChangeShapeType="1"/>
        </xdr:cNvSpPr>
      </xdr:nvSpPr>
      <xdr:spPr>
        <a:xfrm>
          <a:off x="3612515" y="326961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16</xdr:row>
      <xdr:rowOff>10886</xdr:rowOff>
    </xdr:from>
    <xdr:to>
      <xdr:col>5</xdr:col>
      <xdr:colOff>54429</xdr:colOff>
      <xdr:row>16</xdr:row>
      <xdr:rowOff>16329</xdr:rowOff>
    </xdr:to>
    <xdr:sp macro="" textlink="">
      <xdr:nvSpPr>
        <xdr:cNvPr id="1085" name="Line 11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SpPr>
          <a:spLocks noChangeShapeType="1"/>
        </xdr:cNvSpPr>
      </xdr:nvSpPr>
      <xdr:spPr>
        <a:xfrm>
          <a:off x="3519805" y="285877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15</xdr:row>
      <xdr:rowOff>21771</xdr:rowOff>
    </xdr:from>
    <xdr:to>
      <xdr:col>5</xdr:col>
      <xdr:colOff>48986</xdr:colOff>
      <xdr:row>15</xdr:row>
      <xdr:rowOff>27214</xdr:rowOff>
    </xdr:to>
    <xdr:sp macro="" textlink="">
      <xdr:nvSpPr>
        <xdr:cNvPr id="1086" name="Line 1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SpPr>
          <a:spLocks noChangeShapeType="1"/>
        </xdr:cNvSpPr>
      </xdr:nvSpPr>
      <xdr:spPr>
        <a:xfrm>
          <a:off x="3514725" y="266954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15</xdr:row>
      <xdr:rowOff>10886</xdr:rowOff>
    </xdr:from>
    <xdr:to>
      <xdr:col>5</xdr:col>
      <xdr:colOff>48986</xdr:colOff>
      <xdr:row>15</xdr:row>
      <xdr:rowOff>16329</xdr:rowOff>
    </xdr:to>
    <xdr:sp macro="" textlink="">
      <xdr:nvSpPr>
        <xdr:cNvPr id="1087" name="Line 1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SpPr>
          <a:spLocks noChangeShapeType="1"/>
        </xdr:cNvSpPr>
      </xdr:nvSpPr>
      <xdr:spPr>
        <a:xfrm>
          <a:off x="3514725" y="265874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15</xdr:row>
      <xdr:rowOff>21771</xdr:rowOff>
    </xdr:from>
    <xdr:to>
      <xdr:col>5</xdr:col>
      <xdr:colOff>185057</xdr:colOff>
      <xdr:row>15</xdr:row>
      <xdr:rowOff>27214</xdr:rowOff>
    </xdr:to>
    <xdr:sp macro="" textlink="">
      <xdr:nvSpPr>
        <xdr:cNvPr id="1088" name="Line 1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SpPr>
          <a:spLocks noChangeShapeType="1"/>
        </xdr:cNvSpPr>
      </xdr:nvSpPr>
      <xdr:spPr>
        <a:xfrm>
          <a:off x="3656330" y="2669540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17</xdr:row>
      <xdr:rowOff>21771</xdr:rowOff>
    </xdr:from>
    <xdr:to>
      <xdr:col>5</xdr:col>
      <xdr:colOff>54429</xdr:colOff>
      <xdr:row>17</xdr:row>
      <xdr:rowOff>27214</xdr:rowOff>
    </xdr:to>
    <xdr:sp macro="" textlink="">
      <xdr:nvSpPr>
        <xdr:cNvPr id="1089" name="Line 27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SpPr>
          <a:spLocks noChangeShapeType="1"/>
        </xdr:cNvSpPr>
      </xdr:nvSpPr>
      <xdr:spPr>
        <a:xfrm>
          <a:off x="3519805" y="306959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146957</xdr:colOff>
      <xdr:row>17</xdr:row>
      <xdr:rowOff>21771</xdr:rowOff>
    </xdr:from>
    <xdr:to>
      <xdr:col>5</xdr:col>
      <xdr:colOff>179614</xdr:colOff>
      <xdr:row>17</xdr:row>
      <xdr:rowOff>27214</xdr:rowOff>
    </xdr:to>
    <xdr:sp macro="" textlink="">
      <xdr:nvSpPr>
        <xdr:cNvPr id="1090" name="Line 28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SpPr>
          <a:spLocks noChangeShapeType="1"/>
        </xdr:cNvSpPr>
      </xdr:nvSpPr>
      <xdr:spPr>
        <a:xfrm>
          <a:off x="3650615" y="3069590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18</xdr:row>
      <xdr:rowOff>21771</xdr:rowOff>
    </xdr:from>
    <xdr:to>
      <xdr:col>5</xdr:col>
      <xdr:colOff>141514</xdr:colOff>
      <xdr:row>18</xdr:row>
      <xdr:rowOff>27214</xdr:rowOff>
    </xdr:to>
    <xdr:sp macro="" textlink="">
      <xdr:nvSpPr>
        <xdr:cNvPr id="1091" name="Line 29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SpPr>
          <a:spLocks noChangeShapeType="1"/>
        </xdr:cNvSpPr>
      </xdr:nvSpPr>
      <xdr:spPr>
        <a:xfrm>
          <a:off x="3618230" y="3269615"/>
          <a:ext cx="2667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17</xdr:row>
      <xdr:rowOff>10886</xdr:rowOff>
    </xdr:from>
    <xdr:to>
      <xdr:col>5</xdr:col>
      <xdr:colOff>54429</xdr:colOff>
      <xdr:row>17</xdr:row>
      <xdr:rowOff>16329</xdr:rowOff>
    </xdr:to>
    <xdr:sp macro="" textlink="">
      <xdr:nvSpPr>
        <xdr:cNvPr id="1092" name="Line 31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SpPr>
          <a:spLocks noChangeShapeType="1"/>
        </xdr:cNvSpPr>
      </xdr:nvSpPr>
      <xdr:spPr>
        <a:xfrm>
          <a:off x="3519805" y="305879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16</xdr:row>
      <xdr:rowOff>21771</xdr:rowOff>
    </xdr:from>
    <xdr:to>
      <xdr:col>5</xdr:col>
      <xdr:colOff>48986</xdr:colOff>
      <xdr:row>16</xdr:row>
      <xdr:rowOff>27214</xdr:rowOff>
    </xdr:to>
    <xdr:sp macro="" textlink="">
      <xdr:nvSpPr>
        <xdr:cNvPr id="1093" name="Line 32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SpPr>
          <a:spLocks noChangeShapeType="1"/>
        </xdr:cNvSpPr>
      </xdr:nvSpPr>
      <xdr:spPr>
        <a:xfrm>
          <a:off x="3514725" y="286956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16</xdr:row>
      <xdr:rowOff>10886</xdr:rowOff>
    </xdr:from>
    <xdr:to>
      <xdr:col>5</xdr:col>
      <xdr:colOff>48986</xdr:colOff>
      <xdr:row>16</xdr:row>
      <xdr:rowOff>16329</xdr:rowOff>
    </xdr:to>
    <xdr:sp macro="" textlink="">
      <xdr:nvSpPr>
        <xdr:cNvPr id="1094" name="Line 33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SpPr>
          <a:spLocks noChangeShapeType="1"/>
        </xdr:cNvSpPr>
      </xdr:nvSpPr>
      <xdr:spPr>
        <a:xfrm>
          <a:off x="3514725" y="285877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16</xdr:row>
      <xdr:rowOff>21771</xdr:rowOff>
    </xdr:from>
    <xdr:to>
      <xdr:col>5</xdr:col>
      <xdr:colOff>185057</xdr:colOff>
      <xdr:row>16</xdr:row>
      <xdr:rowOff>27214</xdr:rowOff>
    </xdr:to>
    <xdr:sp macro="" textlink="">
      <xdr:nvSpPr>
        <xdr:cNvPr id="1095" name="Line 34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SpPr>
          <a:spLocks noChangeShapeType="1"/>
        </xdr:cNvSpPr>
      </xdr:nvSpPr>
      <xdr:spPr>
        <a:xfrm>
          <a:off x="3656330" y="286956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16</xdr:row>
      <xdr:rowOff>21771</xdr:rowOff>
    </xdr:from>
    <xdr:to>
      <xdr:col>5</xdr:col>
      <xdr:colOff>54429</xdr:colOff>
      <xdr:row>16</xdr:row>
      <xdr:rowOff>27214</xdr:rowOff>
    </xdr:to>
    <xdr:sp macro="" textlink="">
      <xdr:nvSpPr>
        <xdr:cNvPr id="1096" name="Line 44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SpPr>
          <a:spLocks noChangeShapeType="1"/>
        </xdr:cNvSpPr>
      </xdr:nvSpPr>
      <xdr:spPr>
        <a:xfrm>
          <a:off x="3519805" y="286956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146957</xdr:colOff>
      <xdr:row>16</xdr:row>
      <xdr:rowOff>21771</xdr:rowOff>
    </xdr:from>
    <xdr:to>
      <xdr:col>5</xdr:col>
      <xdr:colOff>179614</xdr:colOff>
      <xdr:row>16</xdr:row>
      <xdr:rowOff>27214</xdr:rowOff>
    </xdr:to>
    <xdr:sp macro="" textlink="">
      <xdr:nvSpPr>
        <xdr:cNvPr id="1097" name="Line 45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SpPr>
          <a:spLocks noChangeShapeType="1"/>
        </xdr:cNvSpPr>
      </xdr:nvSpPr>
      <xdr:spPr>
        <a:xfrm>
          <a:off x="3650615" y="286956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17</xdr:row>
      <xdr:rowOff>21771</xdr:rowOff>
    </xdr:from>
    <xdr:to>
      <xdr:col>5</xdr:col>
      <xdr:colOff>141514</xdr:colOff>
      <xdr:row>17</xdr:row>
      <xdr:rowOff>27214</xdr:rowOff>
    </xdr:to>
    <xdr:sp macro="" textlink="">
      <xdr:nvSpPr>
        <xdr:cNvPr id="1098" name="Line 46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SpPr>
          <a:spLocks noChangeShapeType="1"/>
        </xdr:cNvSpPr>
      </xdr:nvSpPr>
      <xdr:spPr>
        <a:xfrm>
          <a:off x="3618230" y="3069590"/>
          <a:ext cx="2667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108857</xdr:colOff>
      <xdr:row>18</xdr:row>
      <xdr:rowOff>21771</xdr:rowOff>
    </xdr:from>
    <xdr:to>
      <xdr:col>5</xdr:col>
      <xdr:colOff>141514</xdr:colOff>
      <xdr:row>18</xdr:row>
      <xdr:rowOff>27214</xdr:rowOff>
    </xdr:to>
    <xdr:sp macro="" textlink="">
      <xdr:nvSpPr>
        <xdr:cNvPr id="1099" name="Line 47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SpPr>
          <a:spLocks noChangeShapeType="1"/>
        </xdr:cNvSpPr>
      </xdr:nvSpPr>
      <xdr:spPr>
        <a:xfrm>
          <a:off x="3612515" y="326961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16</xdr:row>
      <xdr:rowOff>10886</xdr:rowOff>
    </xdr:from>
    <xdr:to>
      <xdr:col>5</xdr:col>
      <xdr:colOff>54429</xdr:colOff>
      <xdr:row>16</xdr:row>
      <xdr:rowOff>16329</xdr:rowOff>
    </xdr:to>
    <xdr:sp macro="" textlink="">
      <xdr:nvSpPr>
        <xdr:cNvPr id="1100" name="Line 48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SpPr>
          <a:spLocks noChangeShapeType="1"/>
        </xdr:cNvSpPr>
      </xdr:nvSpPr>
      <xdr:spPr>
        <a:xfrm>
          <a:off x="3519805" y="285877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15</xdr:row>
      <xdr:rowOff>21771</xdr:rowOff>
    </xdr:from>
    <xdr:to>
      <xdr:col>5</xdr:col>
      <xdr:colOff>48986</xdr:colOff>
      <xdr:row>15</xdr:row>
      <xdr:rowOff>27214</xdr:rowOff>
    </xdr:to>
    <xdr:sp macro="" textlink="">
      <xdr:nvSpPr>
        <xdr:cNvPr id="1101" name="Line 49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>
          <a:spLocks noChangeShapeType="1"/>
        </xdr:cNvSpPr>
      </xdr:nvSpPr>
      <xdr:spPr>
        <a:xfrm>
          <a:off x="3514725" y="266954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15</xdr:row>
      <xdr:rowOff>10886</xdr:rowOff>
    </xdr:from>
    <xdr:to>
      <xdr:col>5</xdr:col>
      <xdr:colOff>48986</xdr:colOff>
      <xdr:row>15</xdr:row>
      <xdr:rowOff>16329</xdr:rowOff>
    </xdr:to>
    <xdr:sp macro="" textlink="">
      <xdr:nvSpPr>
        <xdr:cNvPr id="1102" name="Line 50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>
          <a:spLocks noChangeShapeType="1"/>
        </xdr:cNvSpPr>
      </xdr:nvSpPr>
      <xdr:spPr>
        <a:xfrm>
          <a:off x="3514725" y="265874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15</xdr:row>
      <xdr:rowOff>21771</xdr:rowOff>
    </xdr:from>
    <xdr:to>
      <xdr:col>5</xdr:col>
      <xdr:colOff>185057</xdr:colOff>
      <xdr:row>15</xdr:row>
      <xdr:rowOff>27214</xdr:rowOff>
    </xdr:to>
    <xdr:sp macro="" textlink="">
      <xdr:nvSpPr>
        <xdr:cNvPr id="1103" name="Line 51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>
          <a:spLocks noChangeShapeType="1"/>
        </xdr:cNvSpPr>
      </xdr:nvSpPr>
      <xdr:spPr>
        <a:xfrm>
          <a:off x="3656330" y="2669540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16</xdr:row>
      <xdr:rowOff>21771</xdr:rowOff>
    </xdr:from>
    <xdr:to>
      <xdr:col>5</xdr:col>
      <xdr:colOff>54429</xdr:colOff>
      <xdr:row>16</xdr:row>
      <xdr:rowOff>27214</xdr:rowOff>
    </xdr:to>
    <xdr:sp macro="" textlink="">
      <xdr:nvSpPr>
        <xdr:cNvPr id="1104" name="Line 64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SpPr>
          <a:spLocks noChangeShapeType="1"/>
        </xdr:cNvSpPr>
      </xdr:nvSpPr>
      <xdr:spPr>
        <a:xfrm>
          <a:off x="3519805" y="286956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146957</xdr:colOff>
      <xdr:row>16</xdr:row>
      <xdr:rowOff>21771</xdr:rowOff>
    </xdr:from>
    <xdr:to>
      <xdr:col>5</xdr:col>
      <xdr:colOff>179614</xdr:colOff>
      <xdr:row>16</xdr:row>
      <xdr:rowOff>27214</xdr:rowOff>
    </xdr:to>
    <xdr:sp macro="" textlink="">
      <xdr:nvSpPr>
        <xdr:cNvPr id="1105" name="Line 65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SpPr>
          <a:spLocks noChangeShapeType="1"/>
        </xdr:cNvSpPr>
      </xdr:nvSpPr>
      <xdr:spPr>
        <a:xfrm>
          <a:off x="3650615" y="286956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17</xdr:row>
      <xdr:rowOff>21771</xdr:rowOff>
    </xdr:from>
    <xdr:to>
      <xdr:col>5</xdr:col>
      <xdr:colOff>141514</xdr:colOff>
      <xdr:row>17</xdr:row>
      <xdr:rowOff>27214</xdr:rowOff>
    </xdr:to>
    <xdr:sp macro="" textlink="">
      <xdr:nvSpPr>
        <xdr:cNvPr id="1106" name="Line 66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>
          <a:spLocks noChangeShapeType="1"/>
        </xdr:cNvSpPr>
      </xdr:nvSpPr>
      <xdr:spPr>
        <a:xfrm>
          <a:off x="3618230" y="3069590"/>
          <a:ext cx="2667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108857</xdr:colOff>
      <xdr:row>18</xdr:row>
      <xdr:rowOff>21771</xdr:rowOff>
    </xdr:from>
    <xdr:to>
      <xdr:col>5</xdr:col>
      <xdr:colOff>141514</xdr:colOff>
      <xdr:row>18</xdr:row>
      <xdr:rowOff>27214</xdr:rowOff>
    </xdr:to>
    <xdr:sp macro="" textlink="">
      <xdr:nvSpPr>
        <xdr:cNvPr id="1107" name="Line 67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>
          <a:spLocks noChangeShapeType="1"/>
        </xdr:cNvSpPr>
      </xdr:nvSpPr>
      <xdr:spPr>
        <a:xfrm>
          <a:off x="3612515" y="3269615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16329</xdr:colOff>
      <xdr:row>16</xdr:row>
      <xdr:rowOff>10886</xdr:rowOff>
    </xdr:from>
    <xdr:to>
      <xdr:col>5</xdr:col>
      <xdr:colOff>54429</xdr:colOff>
      <xdr:row>16</xdr:row>
      <xdr:rowOff>16329</xdr:rowOff>
    </xdr:to>
    <xdr:sp macro="" textlink="">
      <xdr:nvSpPr>
        <xdr:cNvPr id="1108" name="Line 68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SpPr>
          <a:spLocks noChangeShapeType="1"/>
        </xdr:cNvSpPr>
      </xdr:nvSpPr>
      <xdr:spPr>
        <a:xfrm>
          <a:off x="3519805" y="285877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15</xdr:row>
      <xdr:rowOff>21771</xdr:rowOff>
    </xdr:from>
    <xdr:to>
      <xdr:col>5</xdr:col>
      <xdr:colOff>48986</xdr:colOff>
      <xdr:row>15</xdr:row>
      <xdr:rowOff>27214</xdr:rowOff>
    </xdr:to>
    <xdr:sp macro="" textlink="">
      <xdr:nvSpPr>
        <xdr:cNvPr id="1109" name="Line 69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SpPr>
          <a:spLocks noChangeShapeType="1"/>
        </xdr:cNvSpPr>
      </xdr:nvSpPr>
      <xdr:spPr>
        <a:xfrm>
          <a:off x="3514725" y="2669540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10886</xdr:colOff>
      <xdr:row>15</xdr:row>
      <xdr:rowOff>10886</xdr:rowOff>
    </xdr:from>
    <xdr:to>
      <xdr:col>5</xdr:col>
      <xdr:colOff>48986</xdr:colOff>
      <xdr:row>15</xdr:row>
      <xdr:rowOff>16329</xdr:rowOff>
    </xdr:to>
    <xdr:sp macro="" textlink="">
      <xdr:nvSpPr>
        <xdr:cNvPr id="1110" name="Line 70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SpPr>
          <a:spLocks noChangeShapeType="1"/>
        </xdr:cNvSpPr>
      </xdr:nvSpPr>
      <xdr:spPr>
        <a:xfrm>
          <a:off x="3514725" y="2658745"/>
          <a:ext cx="38100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5</xdr:col>
      <xdr:colOff>152400</xdr:colOff>
      <xdr:row>15</xdr:row>
      <xdr:rowOff>21771</xdr:rowOff>
    </xdr:from>
    <xdr:to>
      <xdr:col>5</xdr:col>
      <xdr:colOff>185057</xdr:colOff>
      <xdr:row>15</xdr:row>
      <xdr:rowOff>27214</xdr:rowOff>
    </xdr:to>
    <xdr:sp macro="" textlink="">
      <xdr:nvSpPr>
        <xdr:cNvPr id="1111" name="Line 71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SpPr>
          <a:spLocks noChangeShapeType="1"/>
        </xdr:cNvSpPr>
      </xdr:nvSpPr>
      <xdr:spPr>
        <a:xfrm>
          <a:off x="3656330" y="2669540"/>
          <a:ext cx="32385" cy="50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0</xdr:col>
      <xdr:colOff>131445</xdr:colOff>
      <xdr:row>27</xdr:row>
      <xdr:rowOff>3175</xdr:rowOff>
    </xdr:from>
    <xdr:to>
      <xdr:col>13</xdr:col>
      <xdr:colOff>382905</xdr:colOff>
      <xdr:row>36</xdr:row>
      <xdr:rowOff>137160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96520</xdr:colOff>
      <xdr:row>28</xdr:row>
      <xdr:rowOff>179266</xdr:rowOff>
    </xdr:from>
    <xdr:to>
      <xdr:col>12</xdr:col>
      <xdr:colOff>123190</xdr:colOff>
      <xdr:row>28</xdr:row>
      <xdr:rowOff>183711</xdr:rowOff>
    </xdr:to>
    <xdr:sp macro="" textlink="">
      <xdr:nvSpPr>
        <xdr:cNvPr id="6" name="直接连接符 3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>
        <a:xfrm>
          <a:off x="1658102" y="4287327"/>
          <a:ext cx="8469578" cy="4445"/>
        </a:xfrm>
        <a:prstGeom prst="line">
          <a:avLst/>
        </a:prstGeom>
        <a:noFill/>
        <a:ln w="15875">
          <a:solidFill>
            <a:srgbClr val="FF0000">
              <a:alpha val="81000"/>
            </a:srgbClr>
          </a:solidFill>
          <a:rou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3</xdr:col>
      <xdr:colOff>130409</xdr:colOff>
      <xdr:row>30</xdr:row>
      <xdr:rowOff>48527</xdr:rowOff>
    </xdr:from>
    <xdr:to>
      <xdr:col>12</xdr:col>
      <xdr:colOff>71989</xdr:colOff>
      <xdr:row>30</xdr:row>
      <xdr:rowOff>63132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 flipV="1">
          <a:off x="1691991" y="4707354"/>
          <a:ext cx="8384488" cy="14605"/>
        </a:xfrm>
        <a:prstGeom prst="line">
          <a:avLst/>
        </a:prstGeom>
        <a:noFill/>
        <a:ln w="15875">
          <a:solidFill>
            <a:srgbClr val="00B050">
              <a:alpha val="81000"/>
            </a:srgbClr>
          </a:solidFill>
          <a:rou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129592</xdr:colOff>
      <xdr:row>32</xdr:row>
      <xdr:rowOff>97162</xdr:rowOff>
    </xdr:from>
    <xdr:to>
      <xdr:col>11</xdr:col>
      <xdr:colOff>807888</xdr:colOff>
      <xdr:row>32</xdr:row>
      <xdr:rowOff>112636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691174" y="5131805"/>
          <a:ext cx="8311255" cy="15474"/>
        </a:xfrm>
        <a:prstGeom prst="line">
          <a:avLst/>
        </a:prstGeom>
        <a:noFill/>
        <a:ln w="15875">
          <a:solidFill>
            <a:srgbClr val="FF0000">
              <a:alpha val="81000"/>
            </a:srgbClr>
          </a:solidFill>
          <a:rou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>
    <xdr:from>
      <xdr:col>0</xdr:col>
      <xdr:colOff>55880</xdr:colOff>
      <xdr:row>37</xdr:row>
      <xdr:rowOff>6350</xdr:rowOff>
    </xdr:from>
    <xdr:to>
      <xdr:col>13</xdr:col>
      <xdr:colOff>297815</xdr:colOff>
      <xdr:row>45</xdr:row>
      <xdr:rowOff>179070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150495</xdr:colOff>
      <xdr:row>38</xdr:row>
      <xdr:rowOff>59152</xdr:rowOff>
    </xdr:from>
    <xdr:to>
      <xdr:col>12</xdr:col>
      <xdr:colOff>123825</xdr:colOff>
      <xdr:row>38</xdr:row>
      <xdr:rowOff>63597</xdr:rowOff>
    </xdr:to>
    <xdr:sp macro="" textlink="">
      <xdr:nvSpPr>
        <xdr:cNvPr id="10" name="直接连接符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 flipV="1">
          <a:off x="811413" y="6221244"/>
          <a:ext cx="9316902" cy="4445"/>
        </a:xfrm>
        <a:prstGeom prst="line">
          <a:avLst/>
        </a:prstGeom>
        <a:noFill/>
        <a:ln w="15875">
          <a:solidFill>
            <a:srgbClr val="FF0000">
              <a:alpha val="81000"/>
            </a:srgbClr>
          </a:solidFill>
          <a:round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160020</xdr:colOff>
      <xdr:row>41</xdr:row>
      <xdr:rowOff>65925</xdr:rowOff>
    </xdr:from>
    <xdr:to>
      <xdr:col>12</xdr:col>
      <xdr:colOff>92710</xdr:colOff>
      <xdr:row>41</xdr:row>
      <xdr:rowOff>98945</xdr:rowOff>
    </xdr:to>
    <xdr:sp macro="" textlink="">
      <xdr:nvSpPr>
        <xdr:cNvPr id="11" name="直接连接符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820938" y="6791741"/>
          <a:ext cx="9276262" cy="33020"/>
        </a:xfrm>
        <a:prstGeom prst="line">
          <a:avLst/>
        </a:prstGeom>
        <a:noFill/>
        <a:ln w="15875">
          <a:solidFill>
            <a:srgbClr val="00B050">
              <a:alpha val="81000"/>
            </a:srgbClr>
          </a:solidFill>
          <a:round/>
        </a:ln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172835</xdr:colOff>
      <xdr:row>44</xdr:row>
      <xdr:rowOff>13695</xdr:rowOff>
    </xdr:from>
    <xdr:to>
      <xdr:col>12</xdr:col>
      <xdr:colOff>155055</xdr:colOff>
      <xdr:row>44</xdr:row>
      <xdr:rowOff>37190</xdr:rowOff>
    </xdr:to>
    <xdr:sp macro="" textlink="">
      <xdr:nvSpPr>
        <xdr:cNvPr id="13" name="直接连接符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833753" y="7303236"/>
          <a:ext cx="9325792" cy="23495"/>
        </a:xfrm>
        <a:prstGeom prst="line">
          <a:avLst/>
        </a:prstGeom>
        <a:noFill/>
        <a:ln w="15875">
          <a:solidFill>
            <a:srgbClr val="FF0000">
              <a:alpha val="81000"/>
            </a:srgbClr>
          </a:solidFill>
          <a:round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0.02627</cdr:x>
      <cdr:y>0.8706</cdr:y>
    </cdr:from>
    <cdr:to>
      <cdr:x>0.94055</cdr:x>
      <cdr:y>0.87306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290310" y="1928584"/>
          <a:ext cx="10101879" cy="54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FF0000">
              <a:alpha val="81000"/>
            </a:srgbClr>
          </a:solidFill>
          <a:rou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</cdr:x>
      <cdr:y>0.56347</cdr:y>
    </cdr:from>
    <cdr:to>
      <cdr:x>0.91428</cdr:x>
      <cdr:y>0.56593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0" y="1212954"/>
          <a:ext cx="10128005" cy="5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B050">
              <a:alpha val="81000"/>
            </a:srgbClr>
          </a:solidFill>
          <a:rou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0.01941</cdr:x>
      <cdr:y>0.59471</cdr:y>
    </cdr:from>
    <cdr:to>
      <cdr:x>0.93528</cdr:x>
      <cdr:y>0.59788</cdr:y>
    </cdr:to>
    <cdr:sp macro="" textlink="">
      <cdr:nvSpPr>
        <cdr:cNvPr id="2" name="直接连接符 1"/>
        <cdr:cNvSpPr/>
      </cdr:nvSpPr>
      <cdr:spPr>
        <a:xfrm xmlns:a="http://schemas.openxmlformats.org/drawingml/2006/main" flipV="1">
          <a:off x="214079" y="1019628"/>
          <a:ext cx="10102000" cy="54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B050">
              <a:alpha val="81000"/>
            </a:srgbClr>
          </a:solidFill>
          <a:rou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  <cdr:relSizeAnchor xmlns:cdr="http://schemas.openxmlformats.org/drawingml/2006/chartDrawing">
    <cdr:from>
      <cdr:x>0.01052</cdr:x>
      <cdr:y>0.32804</cdr:y>
    </cdr:from>
    <cdr:to>
      <cdr:x>0.92639</cdr:x>
      <cdr:y>0.33122</cdr:y>
    </cdr:to>
    <cdr:sp macro="" textlink="">
      <cdr:nvSpPr>
        <cdr:cNvPr id="3" name="直接连接符 2"/>
        <cdr:cNvSpPr/>
      </cdr:nvSpPr>
      <cdr:spPr>
        <a:xfrm xmlns:a="http://schemas.openxmlformats.org/drawingml/2006/main" flipV="1">
          <a:off x="116082" y="562427"/>
          <a:ext cx="10102000" cy="54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FF0000">
              <a:alpha val="81000"/>
            </a:srgbClr>
          </a:solidFill>
          <a:rou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zh-CN" altLang="en-US"/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abSelected="1" zoomScale="98" zoomScaleNormal="98" zoomScalePageLayoutView="98" workbookViewId="0">
      <selection activeCell="L9" sqref="L9"/>
    </sheetView>
  </sheetViews>
  <sheetFormatPr defaultColWidth="9" defaultRowHeight="15"/>
  <cols>
    <col min="1" max="1" width="4.1640625" style="2" customWidth="1"/>
    <col min="2" max="2" width="4.5" style="2" customWidth="1"/>
    <col min="3" max="3" width="11.83203125" style="2" customWidth="1"/>
    <col min="4" max="10" width="12.6640625" style="2" customWidth="1"/>
    <col min="11" max="11" width="11.5" style="2" customWidth="1"/>
    <col min="12" max="12" width="10.6640625" style="2" customWidth="1"/>
    <col min="13" max="13" width="9.1640625" style="2" customWidth="1"/>
    <col min="14" max="14" width="8.1640625" style="2" customWidth="1"/>
    <col min="15" max="17" width="8.6640625" style="2" customWidth="1"/>
    <col min="18" max="16384" width="9" style="2"/>
  </cols>
  <sheetData>
    <row r="1" spans="1:17" ht="23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7">
      <c r="A2" s="93" t="s">
        <v>0</v>
      </c>
      <c r="B2" s="86"/>
      <c r="C2" s="86" t="s">
        <v>37</v>
      </c>
      <c r="D2" s="86"/>
      <c r="E2" s="3"/>
      <c r="F2" s="86" t="s">
        <v>1</v>
      </c>
      <c r="G2" s="86"/>
      <c r="H2" s="94" t="s">
        <v>39</v>
      </c>
      <c r="I2" s="96"/>
      <c r="J2" s="3"/>
      <c r="K2" s="86" t="s">
        <v>2</v>
      </c>
      <c r="L2" s="86"/>
      <c r="M2" s="97" t="s">
        <v>3</v>
      </c>
      <c r="N2" s="98"/>
    </row>
    <row r="3" spans="1:17">
      <c r="A3" s="93" t="s">
        <v>4</v>
      </c>
      <c r="B3" s="86"/>
      <c r="C3" s="86" t="s">
        <v>43</v>
      </c>
      <c r="D3" s="86"/>
      <c r="E3" s="3"/>
      <c r="F3" s="86" t="s">
        <v>5</v>
      </c>
      <c r="G3" s="86"/>
      <c r="H3" s="94">
        <v>67.106999999999999</v>
      </c>
      <c r="I3" s="94"/>
      <c r="J3" s="3"/>
      <c r="K3" s="86"/>
      <c r="L3" s="86"/>
      <c r="M3" s="86"/>
      <c r="N3" s="87"/>
    </row>
    <row r="4" spans="1:17">
      <c r="A4" s="88" t="s">
        <v>6</v>
      </c>
      <c r="B4" s="89"/>
      <c r="C4" s="90"/>
      <c r="D4" s="90"/>
      <c r="E4" s="4"/>
      <c r="F4" s="89" t="s">
        <v>7</v>
      </c>
      <c r="G4" s="89"/>
      <c r="H4" s="91"/>
      <c r="I4" s="92"/>
      <c r="J4" s="4"/>
      <c r="K4" s="40"/>
      <c r="L4" s="4"/>
      <c r="M4" s="40"/>
      <c r="N4" s="41"/>
    </row>
    <row r="5" spans="1:17">
      <c r="A5" s="83" t="s">
        <v>8</v>
      </c>
      <c r="B5" s="84"/>
      <c r="C5" s="6">
        <v>43570</v>
      </c>
      <c r="D5" s="6">
        <v>43600</v>
      </c>
      <c r="E5" s="6">
        <v>43631</v>
      </c>
      <c r="F5" s="6">
        <v>43661</v>
      </c>
      <c r="G5" s="6">
        <v>43692</v>
      </c>
      <c r="H5" s="6">
        <v>43723</v>
      </c>
      <c r="I5" s="6">
        <v>43753</v>
      </c>
      <c r="J5" s="68">
        <v>43784</v>
      </c>
      <c r="K5" s="6" t="s">
        <v>9</v>
      </c>
      <c r="L5" s="6" t="s">
        <v>9</v>
      </c>
      <c r="M5" s="42"/>
      <c r="N5" s="43"/>
    </row>
    <row r="6" spans="1:17" hidden="1">
      <c r="A6" s="83" t="s">
        <v>10</v>
      </c>
      <c r="B6" s="84"/>
      <c r="C6" s="7">
        <v>1</v>
      </c>
      <c r="D6" s="7"/>
      <c r="E6" s="7"/>
      <c r="F6" s="7"/>
      <c r="G6" s="7"/>
      <c r="H6" s="7"/>
      <c r="I6" s="7"/>
      <c r="J6" s="7"/>
      <c r="K6" s="7"/>
      <c r="L6" s="7"/>
      <c r="M6" s="7"/>
      <c r="N6" s="44"/>
    </row>
    <row r="7" spans="1:17">
      <c r="A7" s="83" t="s">
        <v>11</v>
      </c>
      <c r="B7" s="84"/>
      <c r="C7" s="8" t="s">
        <v>41</v>
      </c>
      <c r="D7" s="8" t="s">
        <v>40</v>
      </c>
      <c r="E7" s="8" t="s">
        <v>42</v>
      </c>
      <c r="F7" s="8" t="s">
        <v>42</v>
      </c>
      <c r="G7" s="8" t="s">
        <v>42</v>
      </c>
      <c r="H7" s="8" t="s">
        <v>42</v>
      </c>
      <c r="I7" s="8" t="s">
        <v>42</v>
      </c>
      <c r="J7" s="8" t="s">
        <v>42</v>
      </c>
      <c r="K7" s="8"/>
      <c r="L7" s="8"/>
      <c r="M7" s="8"/>
      <c r="N7" s="45"/>
    </row>
    <row r="8" spans="1:17">
      <c r="A8" s="72" t="s">
        <v>12</v>
      </c>
      <c r="B8" s="5">
        <v>1</v>
      </c>
      <c r="C8" s="9">
        <v>67.010000000000005</v>
      </c>
      <c r="D8" s="9">
        <v>67.010000000000005</v>
      </c>
      <c r="E8" s="9">
        <v>67</v>
      </c>
      <c r="F8" s="9">
        <v>66.88</v>
      </c>
      <c r="G8" s="9">
        <v>67</v>
      </c>
      <c r="H8" s="9">
        <v>66.98</v>
      </c>
      <c r="I8" s="9">
        <v>66.92</v>
      </c>
      <c r="J8" s="9">
        <v>66.97</v>
      </c>
      <c r="K8" s="9"/>
      <c r="L8" s="9"/>
      <c r="M8" s="46"/>
      <c r="N8" s="47"/>
      <c r="O8" s="48"/>
      <c r="P8" s="48"/>
      <c r="Q8" s="48"/>
    </row>
    <row r="9" spans="1:17">
      <c r="A9" s="72"/>
      <c r="B9" s="5">
        <v>2</v>
      </c>
      <c r="C9" s="9">
        <v>67.09</v>
      </c>
      <c r="D9" s="9">
        <v>67.03</v>
      </c>
      <c r="E9" s="9">
        <v>66.97</v>
      </c>
      <c r="F9" s="9">
        <v>66.98</v>
      </c>
      <c r="G9" s="9">
        <v>67.02</v>
      </c>
      <c r="H9" s="9">
        <v>67.02</v>
      </c>
      <c r="I9" s="9">
        <v>66.94</v>
      </c>
      <c r="J9" s="9">
        <v>67.02</v>
      </c>
      <c r="K9" s="9"/>
      <c r="L9" s="9"/>
      <c r="M9" s="46"/>
      <c r="N9" s="47"/>
      <c r="O9" s="48"/>
      <c r="P9" s="48"/>
      <c r="Q9" s="48"/>
    </row>
    <row r="10" spans="1:17">
      <c r="A10" s="72"/>
      <c r="B10" s="5">
        <v>3</v>
      </c>
      <c r="C10" s="9">
        <v>67.02</v>
      </c>
      <c r="D10" s="9">
        <v>66.89</v>
      </c>
      <c r="E10" s="9">
        <v>66.78</v>
      </c>
      <c r="F10" s="9">
        <v>66.819999999999993</v>
      </c>
      <c r="G10" s="9">
        <v>66.989999999999995</v>
      </c>
      <c r="H10" s="9">
        <v>67.010000000000005</v>
      </c>
      <c r="I10" s="9">
        <v>67.03</v>
      </c>
      <c r="J10" s="9">
        <v>66.94</v>
      </c>
      <c r="K10" s="9"/>
      <c r="L10" s="9"/>
      <c r="M10" s="46"/>
      <c r="N10" s="47"/>
      <c r="O10" s="48"/>
      <c r="P10" s="48"/>
      <c r="Q10" s="48"/>
    </row>
    <row r="11" spans="1:17">
      <c r="A11" s="72"/>
      <c r="B11" s="5">
        <v>4</v>
      </c>
      <c r="C11" s="10">
        <v>66.98</v>
      </c>
      <c r="D11" s="10">
        <v>67.010000000000005</v>
      </c>
      <c r="E11" s="10">
        <v>67</v>
      </c>
      <c r="F11" s="10">
        <v>67</v>
      </c>
      <c r="G11" s="10">
        <v>66.78</v>
      </c>
      <c r="H11" s="10">
        <v>66.989999999999995</v>
      </c>
      <c r="I11" s="10">
        <v>67</v>
      </c>
      <c r="J11" s="10">
        <v>67</v>
      </c>
      <c r="K11" s="10"/>
      <c r="L11" s="10"/>
      <c r="M11" s="49"/>
      <c r="N11" s="50"/>
      <c r="O11" s="51"/>
      <c r="P11" s="51"/>
      <c r="Q11" s="51"/>
    </row>
    <row r="12" spans="1:17">
      <c r="A12" s="72"/>
      <c r="B12" s="11">
        <v>5</v>
      </c>
      <c r="C12" s="10">
        <v>66.989999999999995</v>
      </c>
      <c r="D12" s="10">
        <v>67</v>
      </c>
      <c r="E12" s="10">
        <v>67</v>
      </c>
      <c r="F12" s="10">
        <v>67.03</v>
      </c>
      <c r="G12" s="10">
        <v>67.03</v>
      </c>
      <c r="H12" s="10">
        <v>66.97</v>
      </c>
      <c r="I12" s="10">
        <v>67.040000000000006</v>
      </c>
      <c r="J12" s="10">
        <v>67.03</v>
      </c>
      <c r="K12" s="10"/>
      <c r="L12" s="10"/>
      <c r="M12" s="49"/>
      <c r="N12" s="50"/>
      <c r="O12" s="51"/>
      <c r="P12" s="51"/>
      <c r="Q12" s="51"/>
    </row>
    <row r="13" spans="1:17" s="1" customFormat="1">
      <c r="A13" s="85" t="s">
        <v>13</v>
      </c>
      <c r="B13" s="82"/>
      <c r="C13" s="13">
        <f>IF(SUM(C8:C12)=0,"",AVERAGE(C8:C12))</f>
        <v>67.018000000000001</v>
      </c>
      <c r="D13" s="13">
        <f t="shared" ref="D13" si="0">IF(SUM(D8:D12)=0,"",AVERAGE(D8:D12))</f>
        <v>66.988</v>
      </c>
      <c r="E13" s="13">
        <f t="shared" ref="E13:N13" si="1">IF(SUM(E8:E12)=0,"",AVERAGE(E8:E12))</f>
        <v>66.95</v>
      </c>
      <c r="F13" s="13">
        <v>66.94</v>
      </c>
      <c r="G13" s="13">
        <f t="shared" si="1"/>
        <v>66.963999999999984</v>
      </c>
      <c r="H13" s="13">
        <f t="shared" si="1"/>
        <v>66.994</v>
      </c>
      <c r="I13" s="13">
        <f t="shared" si="1"/>
        <v>66.986000000000004</v>
      </c>
      <c r="J13" s="13">
        <f t="shared" si="1"/>
        <v>66.992000000000004</v>
      </c>
      <c r="K13" s="22"/>
      <c r="L13" s="22"/>
      <c r="M13" s="22" t="str">
        <f t="shared" si="1"/>
        <v/>
      </c>
      <c r="N13" s="22" t="str">
        <f t="shared" si="1"/>
        <v/>
      </c>
      <c r="O13" s="19"/>
      <c r="P13" s="19"/>
      <c r="Q13" s="19"/>
    </row>
    <row r="14" spans="1:17" s="1" customFormat="1">
      <c r="A14" s="85" t="s">
        <v>14</v>
      </c>
      <c r="B14" s="82"/>
      <c r="C14" s="13">
        <f>MAX(C8:C12)-MIN(C8:C12)</f>
        <v>0.10999999999999943</v>
      </c>
      <c r="D14" s="13">
        <f t="shared" ref="D14" si="2">MAX(D8:D12)-MIN(D8:D12)</f>
        <v>0.14000000000000057</v>
      </c>
      <c r="E14" s="13">
        <f t="shared" ref="E14:J14" si="3">MAX(E8:E12)-MIN(E8:E12)</f>
        <v>0.21999999999999886</v>
      </c>
      <c r="F14" s="13">
        <v>0.11</v>
      </c>
      <c r="G14" s="13">
        <f t="shared" si="3"/>
        <v>0.25</v>
      </c>
      <c r="H14" s="13">
        <f t="shared" si="3"/>
        <v>4.9999999999997158E-2</v>
      </c>
      <c r="I14" s="13">
        <f t="shared" si="3"/>
        <v>0.12000000000000455</v>
      </c>
      <c r="J14" s="13">
        <f t="shared" si="3"/>
        <v>9.0000000000003411E-2</v>
      </c>
      <c r="K14" s="22"/>
      <c r="L14" s="22"/>
      <c r="M14" s="22"/>
      <c r="N14" s="52"/>
      <c r="O14" s="53"/>
      <c r="P14" s="53"/>
      <c r="Q14" s="53"/>
    </row>
    <row r="15" spans="1:17" s="1" customFormat="1">
      <c r="A15" s="14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54"/>
      <c r="O15" s="55"/>
      <c r="P15" s="55"/>
      <c r="Q15" s="55"/>
    </row>
    <row r="16" spans="1:17" s="1" customFormat="1" ht="15.75" customHeight="1">
      <c r="A16" s="17"/>
      <c r="B16" s="18" t="s">
        <v>15</v>
      </c>
      <c r="C16" s="13">
        <f>AVERAGE(C8:N12)</f>
        <v>66.979250000000008</v>
      </c>
      <c r="D16" s="19"/>
      <c r="E16" s="81" t="s">
        <v>16</v>
      </c>
      <c r="F16" s="82"/>
      <c r="G16" s="13">
        <f>C16+J16*C17</f>
        <v>67.057866250000004</v>
      </c>
      <c r="H16" s="19"/>
      <c r="I16" s="20" t="s">
        <v>17</v>
      </c>
      <c r="J16" s="22">
        <f>0.577</f>
        <v>0.57699999999999996</v>
      </c>
      <c r="K16" s="55"/>
      <c r="L16" s="77" t="s">
        <v>18</v>
      </c>
      <c r="M16" s="77"/>
      <c r="N16" s="78"/>
      <c r="O16" s="55"/>
      <c r="P16" s="55"/>
      <c r="Q16" s="55"/>
    </row>
    <row r="17" spans="1:18" s="1" customFormat="1" ht="15.75" customHeight="1">
      <c r="A17" s="17"/>
      <c r="B17" s="18" t="s">
        <v>19</v>
      </c>
      <c r="C17" s="13">
        <f>AVERAGE(C14:N14)</f>
        <v>0.13625000000000048</v>
      </c>
      <c r="D17" s="19"/>
      <c r="E17" s="81" t="s">
        <v>20</v>
      </c>
      <c r="F17" s="82"/>
      <c r="G17" s="13">
        <f>C16-J16*C17</f>
        <v>66.900633750000011</v>
      </c>
      <c r="H17" s="19"/>
      <c r="I17" s="20" t="s">
        <v>21</v>
      </c>
      <c r="J17" s="66" t="s">
        <v>22</v>
      </c>
      <c r="K17" s="55"/>
      <c r="L17" s="77"/>
      <c r="M17" s="77"/>
      <c r="N17" s="78"/>
      <c r="O17" s="55"/>
      <c r="P17" s="55"/>
      <c r="Q17" s="55"/>
    </row>
    <row r="18" spans="1:18" s="1" customFormat="1" ht="15.75" customHeight="1">
      <c r="A18" s="17"/>
      <c r="B18" s="21"/>
      <c r="C18" s="19"/>
      <c r="D18" s="19"/>
      <c r="E18" s="81" t="s">
        <v>23</v>
      </c>
      <c r="F18" s="82"/>
      <c r="G18" s="13">
        <f>J18*C17</f>
        <v>0.28803250000000102</v>
      </c>
      <c r="H18" s="19"/>
      <c r="I18" s="20" t="s">
        <v>24</v>
      </c>
      <c r="J18" s="12">
        <f>2.114</f>
        <v>2.1139999999999999</v>
      </c>
      <c r="K18" s="21"/>
      <c r="L18" s="77"/>
      <c r="M18" s="77"/>
      <c r="N18" s="78"/>
      <c r="O18" s="55"/>
      <c r="P18" s="55"/>
      <c r="Q18" s="55"/>
    </row>
    <row r="19" spans="1:18" s="1" customFormat="1" ht="15.75" customHeight="1">
      <c r="A19" s="17"/>
      <c r="B19" s="21"/>
      <c r="C19" s="19"/>
      <c r="D19" s="19"/>
      <c r="E19" s="81" t="s">
        <v>25</v>
      </c>
      <c r="F19" s="82"/>
      <c r="G19" s="67" t="s">
        <v>22</v>
      </c>
      <c r="H19" s="19"/>
      <c r="I19" s="19"/>
      <c r="J19" s="21"/>
      <c r="K19" s="21"/>
      <c r="L19" s="77"/>
      <c r="M19" s="77"/>
      <c r="N19" s="78"/>
      <c r="O19" s="55"/>
      <c r="P19" s="55"/>
      <c r="Q19" s="55"/>
    </row>
    <row r="20" spans="1:18" hidden="1">
      <c r="A20" s="23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56"/>
      <c r="O20" s="57"/>
      <c r="P20" s="57"/>
      <c r="Q20" s="57"/>
    </row>
    <row r="21" spans="1:18" hidden="1">
      <c r="A21" s="79" t="s">
        <v>26</v>
      </c>
      <c r="B21" s="80"/>
      <c r="C21" s="26">
        <f>C16</f>
        <v>66.979250000000008</v>
      </c>
      <c r="D21" s="27">
        <f t="shared" ref="D21" si="4">$C21</f>
        <v>66.979250000000008</v>
      </c>
      <c r="E21" s="27">
        <f t="shared" ref="E21" si="5">$C21</f>
        <v>66.979250000000008</v>
      </c>
      <c r="F21" s="27">
        <f t="shared" ref="F21" si="6">$C21</f>
        <v>66.979250000000008</v>
      </c>
      <c r="G21" s="27">
        <f t="shared" ref="G21" si="7">$C21</f>
        <v>66.979250000000008</v>
      </c>
      <c r="H21" s="27">
        <f t="shared" ref="H21" si="8">$C21</f>
        <v>66.979250000000008</v>
      </c>
      <c r="I21" s="27">
        <f t="shared" ref="I21" si="9">$C21</f>
        <v>66.979250000000008</v>
      </c>
      <c r="J21" s="27">
        <f t="shared" ref="J21" si="10">$C21</f>
        <v>66.979250000000008</v>
      </c>
      <c r="K21" s="27">
        <f t="shared" ref="K21" si="11">$C21</f>
        <v>66.979250000000008</v>
      </c>
      <c r="L21" s="27">
        <f t="shared" ref="L21" si="12">$C21</f>
        <v>66.979250000000008</v>
      </c>
      <c r="M21" s="27">
        <f t="shared" ref="M21" si="13">$C21</f>
        <v>66.979250000000008</v>
      </c>
      <c r="N21" s="58">
        <f t="shared" ref="N21" si="14">$C21</f>
        <v>66.979250000000008</v>
      </c>
      <c r="O21" s="59"/>
      <c r="P21" s="59"/>
      <c r="Q21" s="59"/>
    </row>
    <row r="22" spans="1:18" hidden="1">
      <c r="A22" s="79" t="s">
        <v>27</v>
      </c>
      <c r="B22" s="80"/>
      <c r="C22" s="28">
        <f>G16</f>
        <v>67.057866250000004</v>
      </c>
      <c r="D22" s="28">
        <f t="shared" ref="D22:D26" si="15">$C22</f>
        <v>67.057866250000004</v>
      </c>
      <c r="E22" s="28">
        <f t="shared" ref="E22:N26" si="16">$C22</f>
        <v>67.057866250000004</v>
      </c>
      <c r="F22" s="28">
        <f t="shared" si="16"/>
        <v>67.057866250000004</v>
      </c>
      <c r="G22" s="28">
        <f t="shared" si="16"/>
        <v>67.057866250000004</v>
      </c>
      <c r="H22" s="28">
        <f t="shared" si="16"/>
        <v>67.057866250000004</v>
      </c>
      <c r="I22" s="28">
        <f t="shared" si="16"/>
        <v>67.057866250000004</v>
      </c>
      <c r="J22" s="28">
        <f t="shared" si="16"/>
        <v>67.057866250000004</v>
      </c>
      <c r="K22" s="28">
        <f t="shared" si="16"/>
        <v>67.057866250000004</v>
      </c>
      <c r="L22" s="28">
        <f t="shared" si="16"/>
        <v>67.057866250000004</v>
      </c>
      <c r="M22" s="28">
        <f t="shared" si="16"/>
        <v>67.057866250000004</v>
      </c>
      <c r="N22" s="60">
        <f t="shared" si="16"/>
        <v>67.057866250000004</v>
      </c>
      <c r="O22" s="61"/>
      <c r="P22" s="61"/>
      <c r="Q22" s="61"/>
    </row>
    <row r="23" spans="1:18" hidden="1">
      <c r="A23" s="79" t="s">
        <v>28</v>
      </c>
      <c r="B23" s="80"/>
      <c r="C23" s="28">
        <f>G17</f>
        <v>66.900633750000011</v>
      </c>
      <c r="D23" s="28">
        <f t="shared" si="15"/>
        <v>66.900633750000011</v>
      </c>
      <c r="E23" s="28">
        <f t="shared" si="16"/>
        <v>66.900633750000011</v>
      </c>
      <c r="F23" s="28">
        <f t="shared" si="16"/>
        <v>66.900633750000011</v>
      </c>
      <c r="G23" s="28">
        <f t="shared" si="16"/>
        <v>66.900633750000011</v>
      </c>
      <c r="H23" s="28">
        <f t="shared" si="16"/>
        <v>66.900633750000011</v>
      </c>
      <c r="I23" s="28">
        <f t="shared" si="16"/>
        <v>66.900633750000011</v>
      </c>
      <c r="J23" s="28">
        <f t="shared" si="16"/>
        <v>66.900633750000011</v>
      </c>
      <c r="K23" s="28">
        <f t="shared" si="16"/>
        <v>66.900633750000011</v>
      </c>
      <c r="L23" s="28">
        <f t="shared" si="16"/>
        <v>66.900633750000011</v>
      </c>
      <c r="M23" s="28">
        <f t="shared" si="16"/>
        <v>66.900633750000011</v>
      </c>
      <c r="N23" s="60">
        <f t="shared" si="16"/>
        <v>66.900633750000011</v>
      </c>
      <c r="O23" s="61"/>
      <c r="P23" s="61"/>
      <c r="Q23" s="61"/>
    </row>
    <row r="24" spans="1:18" hidden="1">
      <c r="A24" s="79" t="s">
        <v>29</v>
      </c>
      <c r="B24" s="80"/>
      <c r="C24" s="28">
        <f>C17</f>
        <v>0.13625000000000048</v>
      </c>
      <c r="D24" s="27">
        <f t="shared" si="15"/>
        <v>0.13625000000000048</v>
      </c>
      <c r="E24" s="27">
        <f t="shared" si="16"/>
        <v>0.13625000000000048</v>
      </c>
      <c r="F24" s="27">
        <f t="shared" si="16"/>
        <v>0.13625000000000048</v>
      </c>
      <c r="G24" s="27">
        <f t="shared" si="16"/>
        <v>0.13625000000000048</v>
      </c>
      <c r="H24" s="27">
        <f t="shared" si="16"/>
        <v>0.13625000000000048</v>
      </c>
      <c r="I24" s="27">
        <f t="shared" si="16"/>
        <v>0.13625000000000048</v>
      </c>
      <c r="J24" s="27">
        <f t="shared" si="16"/>
        <v>0.13625000000000048</v>
      </c>
      <c r="K24" s="27">
        <f t="shared" si="16"/>
        <v>0.13625000000000048</v>
      </c>
      <c r="L24" s="27">
        <f t="shared" si="16"/>
        <v>0.13625000000000048</v>
      </c>
      <c r="M24" s="27">
        <f t="shared" si="16"/>
        <v>0.13625000000000048</v>
      </c>
      <c r="N24" s="58">
        <f t="shared" si="16"/>
        <v>0.13625000000000048</v>
      </c>
      <c r="O24" s="59"/>
      <c r="P24" s="59"/>
      <c r="Q24" s="59"/>
    </row>
    <row r="25" spans="1:18" hidden="1">
      <c r="A25" s="79" t="s">
        <v>30</v>
      </c>
      <c r="B25" s="80"/>
      <c r="C25" s="28">
        <f>G18</f>
        <v>0.28803250000000102</v>
      </c>
      <c r="D25" s="27">
        <f t="shared" si="15"/>
        <v>0.28803250000000102</v>
      </c>
      <c r="E25" s="27">
        <f t="shared" si="16"/>
        <v>0.28803250000000102</v>
      </c>
      <c r="F25" s="27">
        <f t="shared" si="16"/>
        <v>0.28803250000000102</v>
      </c>
      <c r="G25" s="27">
        <f t="shared" si="16"/>
        <v>0.28803250000000102</v>
      </c>
      <c r="H25" s="27">
        <f t="shared" si="16"/>
        <v>0.28803250000000102</v>
      </c>
      <c r="I25" s="27">
        <f t="shared" si="16"/>
        <v>0.28803250000000102</v>
      </c>
      <c r="J25" s="27">
        <f t="shared" si="16"/>
        <v>0.28803250000000102</v>
      </c>
      <c r="K25" s="27">
        <f t="shared" si="16"/>
        <v>0.28803250000000102</v>
      </c>
      <c r="L25" s="27">
        <f t="shared" si="16"/>
        <v>0.28803250000000102</v>
      </c>
      <c r="M25" s="27">
        <f t="shared" si="16"/>
        <v>0.28803250000000102</v>
      </c>
      <c r="N25" s="58">
        <f t="shared" si="16"/>
        <v>0.28803250000000102</v>
      </c>
      <c r="O25" s="59"/>
      <c r="P25" s="59"/>
      <c r="Q25" s="59"/>
    </row>
    <row r="26" spans="1:18" hidden="1">
      <c r="A26" s="79" t="s">
        <v>31</v>
      </c>
      <c r="B26" s="80"/>
      <c r="C26" s="28" t="str">
        <f>G19</f>
        <v>--</v>
      </c>
      <c r="D26" s="27" t="str">
        <f t="shared" si="15"/>
        <v>--</v>
      </c>
      <c r="E26" s="27" t="str">
        <f t="shared" si="16"/>
        <v>--</v>
      </c>
      <c r="F26" s="27" t="str">
        <f t="shared" si="16"/>
        <v>--</v>
      </c>
      <c r="G26" s="27" t="str">
        <f t="shared" si="16"/>
        <v>--</v>
      </c>
      <c r="H26" s="27" t="str">
        <f t="shared" si="16"/>
        <v>--</v>
      </c>
      <c r="I26" s="27" t="str">
        <f t="shared" si="16"/>
        <v>--</v>
      </c>
      <c r="J26" s="27" t="str">
        <f t="shared" si="16"/>
        <v>--</v>
      </c>
      <c r="K26" s="27" t="str">
        <f t="shared" si="16"/>
        <v>--</v>
      </c>
      <c r="L26" s="27" t="str">
        <f t="shared" si="16"/>
        <v>--</v>
      </c>
      <c r="M26" s="27" t="str">
        <f t="shared" si="16"/>
        <v>--</v>
      </c>
      <c r="N26" s="58" t="str">
        <f t="shared" si="16"/>
        <v>--</v>
      </c>
      <c r="O26" s="59"/>
      <c r="P26" s="59"/>
      <c r="Q26" s="59"/>
      <c r="R26" s="65"/>
    </row>
    <row r="27" spans="1:18">
      <c r="A27" s="29" t="s">
        <v>32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62"/>
    </row>
    <row r="28" spans="1:18" ht="32.25" customHeight="1">
      <c r="A28" s="69" t="s">
        <v>9</v>
      </c>
      <c r="B28" s="7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63"/>
    </row>
    <row r="29" spans="1:18" ht="28.5" customHeight="1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63"/>
    </row>
    <row r="30" spans="1:18">
      <c r="A30" s="32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63"/>
    </row>
    <row r="31" spans="1:18">
      <c r="A31" s="32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63"/>
    </row>
    <row r="32" spans="1:18">
      <c r="A32" s="3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63"/>
    </row>
    <row r="33" spans="1:14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63"/>
    </row>
    <row r="34" spans="1:14">
      <c r="A34" s="32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63"/>
    </row>
    <row r="35" spans="1:14">
      <c r="A35" s="32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63"/>
    </row>
    <row r="36" spans="1:14">
      <c r="A36" s="32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63"/>
    </row>
    <row r="37" spans="1:14">
      <c r="A37" s="32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63"/>
    </row>
    <row r="38" spans="1:14">
      <c r="A38" s="32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63"/>
    </row>
    <row r="39" spans="1:14">
      <c r="A39" s="32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63"/>
    </row>
    <row r="40" spans="1:14">
      <c r="A40" s="32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63"/>
    </row>
    <row r="41" spans="1:14">
      <c r="A41" s="32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3"/>
    </row>
    <row r="42" spans="1:14">
      <c r="A42" s="32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3"/>
    </row>
    <row r="43" spans="1:14">
      <c r="A43" s="3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63"/>
    </row>
    <row r="44" spans="1:14">
      <c r="A44" s="3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63"/>
    </row>
    <row r="45" spans="1:14">
      <c r="A45" s="32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63"/>
    </row>
    <row r="46" spans="1:14">
      <c r="A46" s="32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63"/>
    </row>
    <row r="47" spans="1:14">
      <c r="A47" s="32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63"/>
    </row>
    <row r="48" spans="1:14">
      <c r="A48" s="33" t="s">
        <v>33</v>
      </c>
      <c r="B48" s="71" t="s">
        <v>34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3" t="s">
        <v>9</v>
      </c>
      <c r="N48" s="74"/>
    </row>
    <row r="49" spans="1:14">
      <c r="A49" s="34" t="s">
        <v>35</v>
      </c>
      <c r="B49" s="35" t="s">
        <v>36</v>
      </c>
      <c r="C49" s="35"/>
      <c r="D49" s="35"/>
      <c r="E49" s="35"/>
      <c r="F49" s="35"/>
      <c r="G49" s="35"/>
      <c r="H49" s="35"/>
      <c r="I49" s="35"/>
      <c r="J49" s="35" t="s">
        <v>44</v>
      </c>
      <c r="K49" s="35"/>
      <c r="L49" s="35"/>
      <c r="M49" s="75"/>
      <c r="N49" s="76"/>
    </row>
    <row r="50" spans="1:14">
      <c r="A50" s="36"/>
      <c r="B50" s="37" t="s">
        <v>9</v>
      </c>
      <c r="C50" s="37"/>
      <c r="D50" s="38"/>
      <c r="E50" s="38"/>
      <c r="F50" s="38"/>
      <c r="G50" s="37"/>
      <c r="H50" s="38"/>
      <c r="I50" s="38"/>
      <c r="J50" s="37" t="s">
        <v>9</v>
      </c>
      <c r="K50" s="37"/>
      <c r="L50" s="38"/>
      <c r="M50" s="38"/>
      <c r="N50" s="64"/>
    </row>
    <row r="52" spans="1:14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</sheetData>
  <protectedRanges>
    <protectedRange password="CE28" sqref="C8:L10" name="区域2_1" securityDescriptor=""/>
  </protectedRanges>
  <mergeCells count="37">
    <mergeCell ref="A1:N1"/>
    <mergeCell ref="A2:B2"/>
    <mergeCell ref="C2:D2"/>
    <mergeCell ref="F2:G2"/>
    <mergeCell ref="H2:I2"/>
    <mergeCell ref="K2:L2"/>
    <mergeCell ref="M2:N2"/>
    <mergeCell ref="M3:N3"/>
    <mergeCell ref="A4:B4"/>
    <mergeCell ref="C4:D4"/>
    <mergeCell ref="F4:G4"/>
    <mergeCell ref="H4:I4"/>
    <mergeCell ref="A3:B3"/>
    <mergeCell ref="C3:D3"/>
    <mergeCell ref="F3:G3"/>
    <mergeCell ref="H3:I3"/>
    <mergeCell ref="K3:L3"/>
    <mergeCell ref="A5:B5"/>
    <mergeCell ref="A6:B6"/>
    <mergeCell ref="A7:B7"/>
    <mergeCell ref="A13:B13"/>
    <mergeCell ref="A14:B14"/>
    <mergeCell ref="A28:B28"/>
    <mergeCell ref="B48:L48"/>
    <mergeCell ref="A8:A12"/>
    <mergeCell ref="M48:N49"/>
    <mergeCell ref="L16:N19"/>
    <mergeCell ref="A22:B22"/>
    <mergeCell ref="A23:B23"/>
    <mergeCell ref="A24:B24"/>
    <mergeCell ref="A25:B25"/>
    <mergeCell ref="A26:B26"/>
    <mergeCell ref="E16:F16"/>
    <mergeCell ref="E17:F17"/>
    <mergeCell ref="E18:F18"/>
    <mergeCell ref="E19:F19"/>
    <mergeCell ref="A21:B21"/>
  </mergeCells>
  <phoneticPr fontId="14" type="noConversion"/>
  <conditionalFormatting sqref="C13:L13">
    <cfRule type="cellIs" dxfId="1" priority="1" stopIfTrue="1" operator="notBetween">
      <formula>$G$16</formula>
      <formula>$G$17</formula>
    </cfRule>
  </conditionalFormatting>
  <conditionalFormatting sqref="C14:Q14">
    <cfRule type="cellIs" dxfId="0" priority="2" stopIfTrue="1" operator="notBetween">
      <formula>$G$18</formula>
      <formula>$G$19</formula>
    </cfRule>
  </conditionalFormatting>
  <pageMargins left="0.36875000000000002" right="0.196527777777778" top="0.196527777777778" bottom="0.196527777777778" header="0.31388888888888899" footer="0.31388888888888899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2019-08-20T13:10:00Z</dcterms:created>
  <dcterms:modified xsi:type="dcterms:W3CDTF">2019-12-15T03:17:53Z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