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金湖县支点石油科技有限责任公司\D审核资料\新建文件夹 (2)\"/>
    </mc:Choice>
  </mc:AlternateContent>
  <bookViews>
    <workbookView xWindow="-105" yWindow="-105" windowWidth="16665" windowHeight="10050"/>
  </bookViews>
  <sheets>
    <sheet name="1A" sheetId="16" r:id="rId1"/>
    <sheet name="Sheet1" sheetId="17" r:id="rId2"/>
  </sheets>
  <definedNames>
    <definedName name="_xlnm.Print_Titles" localSheetId="0">'1A'!$2:$2</definedName>
  </definedNames>
  <calcPr calcId="162913"/>
</workbook>
</file>

<file path=xl/calcChain.xml><?xml version="1.0" encoding="utf-8"?>
<calcChain xmlns="http://schemas.openxmlformats.org/spreadsheetml/2006/main">
  <c r="H20" i="16" l="1"/>
  <c r="H21" i="16"/>
  <c r="I20" i="16"/>
  <c r="I21" i="16"/>
  <c r="H19" i="16" l="1"/>
  <c r="I19" i="16"/>
  <c r="H18" i="16"/>
  <c r="I18" i="16"/>
  <c r="H17" i="16"/>
  <c r="I17" i="16"/>
  <c r="H16" i="16"/>
  <c r="I16" i="16"/>
  <c r="H15" i="16"/>
  <c r="I15" i="16"/>
  <c r="H14" i="16"/>
  <c r="I14" i="16"/>
  <c r="I11" i="16"/>
  <c r="I12" i="16"/>
  <c r="I13" i="16"/>
  <c r="I10" i="16"/>
  <c r="H11" i="16"/>
  <c r="H12" i="16"/>
  <c r="H13" i="16"/>
  <c r="H10" i="16"/>
  <c r="B25" i="16" l="1"/>
  <c r="D28" i="16" s="1"/>
  <c r="G25" i="16"/>
  <c r="D29" i="16" l="1"/>
  <c r="D32" i="16"/>
  <c r="D30" i="16"/>
  <c r="D33" i="16"/>
</calcChain>
</file>

<file path=xl/sharedStrings.xml><?xml version="1.0" encoding="utf-8"?>
<sst xmlns="http://schemas.openxmlformats.org/spreadsheetml/2006/main" count="58" uniqueCount="49">
  <si>
    <t>序号</t>
  </si>
  <si>
    <t>核查</t>
  </si>
  <si>
    <t>R</t>
  </si>
  <si>
    <t>日期</t>
  </si>
  <si>
    <r>
      <t>X</t>
    </r>
    <r>
      <rPr>
        <vertAlign val="subscript"/>
        <sz val="12"/>
        <rFont val="Times New Roman"/>
        <family val="1"/>
      </rPr>
      <t>1</t>
    </r>
  </si>
  <si>
    <r>
      <t>X</t>
    </r>
    <r>
      <rPr>
        <vertAlign val="subscript"/>
        <sz val="12"/>
        <rFont val="Times New Roman"/>
        <family val="1"/>
      </rPr>
      <t>2</t>
    </r>
  </si>
  <si>
    <r>
      <t>X</t>
    </r>
    <r>
      <rPr>
        <vertAlign val="subscript"/>
        <sz val="12"/>
        <rFont val="Times New Roman"/>
        <family val="1"/>
      </rPr>
      <t>3</t>
    </r>
  </si>
  <si>
    <r>
      <t>X</t>
    </r>
    <r>
      <rPr>
        <vertAlign val="subscript"/>
        <sz val="12"/>
        <rFont val="Times New Roman"/>
        <family val="1"/>
      </rPr>
      <t>4</t>
    </r>
  </si>
  <si>
    <r>
      <t>X</t>
    </r>
    <r>
      <rPr>
        <vertAlign val="subscript"/>
        <sz val="12"/>
        <rFont val="Times New Roman"/>
        <family val="1"/>
      </rPr>
      <t>5</t>
    </r>
  </si>
  <si>
    <t>查表得:</t>
  </si>
  <si>
    <r>
      <t>A</t>
    </r>
    <r>
      <rPr>
        <vertAlign val="subscript"/>
        <sz val="12"/>
        <rFont val="宋体"/>
        <family val="3"/>
        <charset val="134"/>
      </rPr>
      <t>2=</t>
    </r>
  </si>
  <si>
    <r>
      <t>D</t>
    </r>
    <r>
      <rPr>
        <vertAlign val="subscript"/>
        <sz val="12"/>
        <rFont val="宋体"/>
        <family val="3"/>
        <charset val="134"/>
      </rPr>
      <t>4=</t>
    </r>
  </si>
  <si>
    <t>控制图计算：</t>
  </si>
  <si>
    <r>
      <t>中心线</t>
    </r>
    <r>
      <rPr>
        <sz val="12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</si>
  <si>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</si>
  <si>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</si>
  <si>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</si>
  <si>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</si>
  <si>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</si>
  <si>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</si>
  <si>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</si>
  <si>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监视结果评价：</t>
    </r>
    <phoneticPr fontId="10" type="noConversion"/>
  </si>
  <si>
    <r>
      <t>监视方法：统计技术</t>
    </r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/>
    </r>
    <phoneticPr fontId="10" type="noConversion"/>
  </si>
  <si>
    <t>附录D</t>
    <phoneticPr fontId="10" type="noConversion"/>
  </si>
  <si>
    <t>R</t>
    <phoneticPr fontId="10" type="noConversion"/>
  </si>
  <si>
    <t xml:space="preserve"> </t>
    <phoneticPr fontId="10" type="noConversion"/>
  </si>
  <si>
    <t>观察记录（HB）</t>
    <phoneticPr fontId="10" type="noConversion"/>
  </si>
  <si>
    <t xml:space="preserve">核查标准：标准硬度样块  234HB </t>
    <phoneticPr fontId="10" type="noConversion"/>
  </si>
  <si>
    <t>HB</t>
    <phoneticPr fontId="10" type="noConversion"/>
  </si>
  <si>
    <t>桥塞表面硬度测量过程监视统计记录表</t>
    <phoneticPr fontId="10" type="noConversion"/>
  </si>
  <si>
    <r>
      <t>测量过程名称：桥塞产品表面硬度检测</t>
    </r>
    <r>
      <rPr>
        <sz val="12"/>
        <rFont val="Times New Roman"/>
        <family val="1"/>
      </rPr>
      <t xml:space="preserve"> </t>
    </r>
    <phoneticPr fontId="10" type="noConversion"/>
  </si>
  <si>
    <r>
      <t>被测参数：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测量范围：（</t>
    </r>
    <r>
      <rPr>
        <sz val="12"/>
        <rFont val="Times New Roman"/>
        <family val="1"/>
      </rPr>
      <t>225-255</t>
    </r>
    <r>
      <rPr>
        <sz val="12"/>
        <rFont val="宋体"/>
        <family val="3"/>
        <charset val="134"/>
      </rPr>
      <t>）</t>
    </r>
    <r>
      <rPr>
        <sz val="12"/>
        <rFont val="Times New Roman"/>
        <family val="1"/>
      </rPr>
      <t xml:space="preserve">HB      </t>
    </r>
    <r>
      <rPr>
        <sz val="12"/>
        <rFont val="宋体"/>
        <family val="3"/>
        <charset val="134"/>
      </rPr>
      <t>最大允许误差：</t>
    </r>
    <r>
      <rPr>
        <sz val="12"/>
        <rFont val="Times New Roman"/>
        <family val="1"/>
      </rPr>
      <t xml:space="preserve">10HB </t>
    </r>
    <phoneticPr fontId="10" type="noConversion"/>
  </si>
  <si>
    <t xml:space="preserve">    均值、极差控制图状态正常，桥塞产品表面硬度的测量过程中未出现非正常变异，能满足生产工艺要求。</t>
    <phoneticPr fontId="10" type="noConversion"/>
  </si>
  <si>
    <t xml:space="preserve">测量仪器：HB-3000B布氏硬度计      测量范围：（8～650）HB  允许误差±2%HB  </t>
    <phoneticPr fontId="10" type="noConversion"/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</si>
  <si>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核查人员：</t>
    </r>
    <r>
      <rPr>
        <sz val="12"/>
        <rFont val="Times New Roman"/>
        <family val="1"/>
      </rPr>
      <t xml:space="preserve">  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唐金宝</t>
    </r>
    <r>
      <rPr>
        <sz val="12"/>
        <rFont val="Times New Roman"/>
        <family val="1"/>
      </rPr>
      <t xml:space="preserve">                                     </t>
    </r>
    <phoneticPr fontId="10" type="noConversion"/>
  </si>
  <si>
    <t>2020.10.18</t>
    <phoneticPr fontId="10" type="noConversion"/>
  </si>
  <si>
    <t>2020.11..4</t>
    <phoneticPr fontId="10" type="noConversion"/>
  </si>
  <si>
    <t>2020.12.28</t>
    <phoneticPr fontId="10" type="noConversion"/>
  </si>
  <si>
    <t>2021.1.14</t>
    <phoneticPr fontId="10" type="noConversion"/>
  </si>
  <si>
    <t>2021.2.28</t>
    <phoneticPr fontId="10" type="noConversion"/>
  </si>
  <si>
    <t>2021.3.14</t>
    <phoneticPr fontId="10" type="noConversion"/>
  </si>
  <si>
    <t>2021.4.28</t>
    <phoneticPr fontId="10" type="noConversion"/>
  </si>
  <si>
    <t>2021.5.14</t>
    <phoneticPr fontId="10" type="noConversion"/>
  </si>
  <si>
    <t>2021.6.28</t>
    <phoneticPr fontId="10" type="noConversion"/>
  </si>
  <si>
    <t>2021.7.14</t>
    <phoneticPr fontId="10" type="noConversion"/>
  </si>
  <si>
    <t>2021.8.29</t>
    <phoneticPr fontId="10" type="noConversion"/>
  </si>
  <si>
    <t>2021.9.15</t>
    <phoneticPr fontId="10" type="noConversion"/>
  </si>
  <si>
    <r>
      <t>D</t>
    </r>
    <r>
      <rPr>
        <sz val="12"/>
        <rFont val="宋体"/>
        <family val="3"/>
        <charset val="134"/>
      </rPr>
      <t>3=0</t>
    </r>
    <phoneticPr fontId="10" type="noConversion"/>
  </si>
  <si>
    <t>0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</si>
</sst>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0_ "/>
    <numFmt numFmtId="177" formatCode="0.0_ "/>
    <numFmt numFmtId="178" formatCode="0.00_);[Red]\(0.00\)"/>
    <numFmt numFmtId="179" formatCode="0.0_);[Red]\(0.0\)"/>
  </numFmts>
  <fonts count="22" x14ac:knownFonts="1">
    <font>
      <sz val="12"/>
      <name val="宋体"/>
      <charset val="134"/>
    </font>
    <font>
      <sz val="12"/>
      <name val="Times New Roman"/>
      <family val="1"/>
    </font>
    <font>
      <vertAlign val="subscript"/>
      <sz val="12"/>
      <name val="Times New Roman"/>
      <family val="1"/>
    </font>
    <font>
      <vertAlign val="subscript"/>
      <sz val="12"/>
      <name val="宋体"/>
      <family val="3"/>
      <charset val="134"/>
    </font>
    <font>
      <sz val="14"/>
      <name val="宋体"/>
      <family val="3"/>
      <charset val="134"/>
    </font>
    <font>
      <sz val="14"/>
      <name val="Times New Roman"/>
      <family val="1"/>
    </font>
    <font>
      <sz val="9"/>
      <name val="Times New Roman"/>
      <family val="1"/>
    </font>
    <font>
      <i/>
      <sz val="16"/>
      <name val="Times New Roman"/>
      <family val="1"/>
    </font>
    <font>
      <b/>
      <sz val="18"/>
      <name val="宋体"/>
      <family val="3"/>
      <charset val="134"/>
    </font>
    <font>
      <sz val="18"/>
      <name val="Times New Roman"/>
      <family val="1"/>
    </font>
    <font>
      <sz val="9"/>
      <name val="宋体"/>
      <family val="3"/>
      <charset val="134"/>
    </font>
    <font>
      <sz val="10.5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sz val="12"/>
      <color theme="1"/>
      <name val="Times New Roman"/>
      <family val="1"/>
    </font>
    <font>
      <b/>
      <sz val="18"/>
      <name val="Times New Roman"/>
      <family val="1"/>
    </font>
    <font>
      <sz val="9"/>
      <name val="宋体"/>
      <charset val="134"/>
    </font>
    <font>
      <sz val="12"/>
      <color rgb="FFFF0000"/>
      <name val="Times New Roman"/>
      <family val="1"/>
    </font>
    <font>
      <sz val="12"/>
      <name val="宋体"/>
      <family val="1"/>
      <charset val="134"/>
    </font>
    <font>
      <sz val="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4" fillId="0" borderId="0" xfId="0" applyFont="1" applyBorder="1"/>
    <xf numFmtId="0" fontId="0" fillId="0" borderId="0" xfId="0" applyFont="1" applyBorder="1"/>
    <xf numFmtId="0" fontId="1" fillId="0" borderId="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inden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>
      <alignment horizontal="right" vertical="center"/>
    </xf>
    <xf numFmtId="0" fontId="0" fillId="0" borderId="6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7" fontId="1" fillId="0" borderId="2" xfId="0" applyNumberFormat="1" applyFont="1" applyBorder="1" applyAlignment="1">
      <alignment horizontal="center" wrapText="1"/>
    </xf>
    <xf numFmtId="177" fontId="1" fillId="0" borderId="1" xfId="0" applyNumberFormat="1" applyFont="1" applyBorder="1" applyAlignment="1">
      <alignment horizontal="center" wrapText="1"/>
    </xf>
    <xf numFmtId="177" fontId="1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178" fontId="12" fillId="0" borderId="0" xfId="0" applyNumberFormat="1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15" fillId="0" borderId="0" xfId="0" applyFont="1" applyAlignment="1">
      <alignment horizontal="justify" vertical="center"/>
    </xf>
    <xf numFmtId="0" fontId="0" fillId="0" borderId="0" xfId="0" applyFont="1" applyFill="1" applyBorder="1"/>
    <xf numFmtId="0" fontId="12" fillId="0" borderId="6" xfId="0" quotePrefix="1" applyFont="1" applyBorder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12" fillId="0" borderId="0" xfId="0" applyNumberFormat="1" applyFont="1" applyAlignment="1">
      <alignment horizontal="left" vertical="center"/>
    </xf>
    <xf numFmtId="177" fontId="0" fillId="0" borderId="0" xfId="0" applyNumberFormat="1" applyFont="1" applyBorder="1" applyAlignment="1">
      <alignment horizontal="left" vertical="center"/>
    </xf>
    <xf numFmtId="179" fontId="12" fillId="0" borderId="0" xfId="0" applyNumberFormat="1" applyFont="1" applyBorder="1" applyAlignment="1">
      <alignment horizontal="left" vertical="center"/>
    </xf>
    <xf numFmtId="0" fontId="21" fillId="0" borderId="6" xfId="0" applyFont="1" applyBorder="1" applyAlignment="1">
      <alignment horizontal="right" vertical="center"/>
    </xf>
    <xf numFmtId="0" fontId="12" fillId="0" borderId="2" xfId="0" applyFont="1" applyBorder="1" applyAlignment="1"/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987051618547696E-2"/>
          <c:y val="0.2"/>
          <c:w val="0.9240162729658794"/>
          <c:h val="0.7157487605715954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'1A'!$H$10:$H$21</c:f>
              <c:numCache>
                <c:formatCode>0.0_ </c:formatCode>
                <c:ptCount val="12"/>
                <c:pt idx="0">
                  <c:v>234</c:v>
                </c:pt>
                <c:pt idx="1">
                  <c:v>232.9</c:v>
                </c:pt>
                <c:pt idx="2">
                  <c:v>233.6</c:v>
                </c:pt>
                <c:pt idx="3">
                  <c:v>232.8</c:v>
                </c:pt>
                <c:pt idx="4">
                  <c:v>233.8</c:v>
                </c:pt>
                <c:pt idx="5">
                  <c:v>233.2</c:v>
                </c:pt>
                <c:pt idx="6">
                  <c:v>234</c:v>
                </c:pt>
                <c:pt idx="7">
                  <c:v>232.6</c:v>
                </c:pt>
                <c:pt idx="8">
                  <c:v>234</c:v>
                </c:pt>
                <c:pt idx="9">
                  <c:v>233.2</c:v>
                </c:pt>
                <c:pt idx="10">
                  <c:v>234</c:v>
                </c:pt>
                <c:pt idx="11">
                  <c:v>233.2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42-49D5-BCCD-F18975AC3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064640"/>
        <c:axId val="422065024"/>
      </c:lineChart>
      <c:catAx>
        <c:axId val="422064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22065024"/>
        <c:crosses val="autoZero"/>
        <c:auto val="1"/>
        <c:lblAlgn val="ctr"/>
        <c:lblOffset val="100"/>
        <c:noMultiLvlLbl val="0"/>
      </c:catAx>
      <c:valAx>
        <c:axId val="42206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2206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'1A'!$I$10:$I$21</c:f>
              <c:numCache>
                <c:formatCode>0.0_ </c:formatCode>
                <c:ptCount val="12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DE-4452-9E77-82EB72CC7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383752"/>
        <c:axId val="422384136"/>
      </c:lineChart>
      <c:catAx>
        <c:axId val="422383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22384136"/>
        <c:crosses val="autoZero"/>
        <c:auto val="1"/>
        <c:lblAlgn val="ctr"/>
        <c:lblOffset val="100"/>
        <c:noMultiLvlLbl val="0"/>
      </c:catAx>
      <c:valAx>
        <c:axId val="422384136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22383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8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9689" name="Picture 3">
          <a:extLst>
            <a:ext uri="{FF2B5EF4-FFF2-40B4-BE49-F238E27FC236}">
              <a16:creationId xmlns:a16="http://schemas.microsoft.com/office/drawing/2014/main" id="{00000000-0008-0000-0000-0000E9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0" y="801052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>
          <a:extLst>
            <a:ext uri="{FF2B5EF4-FFF2-40B4-BE49-F238E27FC236}">
              <a16:creationId xmlns:a16="http://schemas.microsoft.com/office/drawing/2014/main" id="{00000000-0008-0000-0000-0000E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074420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27215</xdr:colOff>
      <xdr:row>38</xdr:row>
      <xdr:rowOff>24492</xdr:rowOff>
    </xdr:from>
    <xdr:to>
      <xdr:col>9</xdr:col>
      <xdr:colOff>10886</xdr:colOff>
      <xdr:row>52</xdr:row>
      <xdr:rowOff>100692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32659</xdr:colOff>
      <xdr:row>54</xdr:row>
      <xdr:rowOff>2722</xdr:rowOff>
    </xdr:from>
    <xdr:to>
      <xdr:col>9</xdr:col>
      <xdr:colOff>0</xdr:colOff>
      <xdr:row>68</xdr:row>
      <xdr:rowOff>78922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265339</xdr:colOff>
      <xdr:row>40</xdr:row>
      <xdr:rowOff>83004</xdr:rowOff>
    </xdr:from>
    <xdr:to>
      <xdr:col>8</xdr:col>
      <xdr:colOff>548368</xdr:colOff>
      <xdr:row>40</xdr:row>
      <xdr:rowOff>83004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65339" y="13017954"/>
          <a:ext cx="5426529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201386</xdr:colOff>
      <xdr:row>51</xdr:row>
      <xdr:rowOff>25854</xdr:rowOff>
    </xdr:from>
    <xdr:to>
      <xdr:col>8</xdr:col>
      <xdr:colOff>533401</xdr:colOff>
      <xdr:row>51</xdr:row>
      <xdr:rowOff>25855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01386" y="14951529"/>
          <a:ext cx="5475515" cy="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462643</xdr:colOff>
      <xdr:row>44</xdr:row>
      <xdr:rowOff>161925</xdr:rowOff>
    </xdr:from>
    <xdr:to>
      <xdr:col>8</xdr:col>
      <xdr:colOff>489857</xdr:colOff>
      <xdr:row>44</xdr:row>
      <xdr:rowOff>172812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462643" y="13820775"/>
          <a:ext cx="5170714" cy="10887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272143</xdr:colOff>
      <xdr:row>59</xdr:row>
      <xdr:rowOff>36739</xdr:rowOff>
    </xdr:from>
    <xdr:to>
      <xdr:col>8</xdr:col>
      <xdr:colOff>326572</xdr:colOff>
      <xdr:row>59</xdr:row>
      <xdr:rowOff>53068</xdr:rowOff>
    </xdr:to>
    <xdr:cxnSp macro="">
      <xdr:nvCxnSpPr>
        <xdr:cNvPr id="11" name="直接连接符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272143" y="16410214"/>
          <a:ext cx="5197929" cy="1632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359229</xdr:colOff>
      <xdr:row>63</xdr:row>
      <xdr:rowOff>24494</xdr:rowOff>
    </xdr:from>
    <xdr:to>
      <xdr:col>8</xdr:col>
      <xdr:colOff>517072</xdr:colOff>
      <xdr:row>63</xdr:row>
      <xdr:rowOff>29936</xdr:rowOff>
    </xdr:to>
    <xdr:cxnSp macro="">
      <xdr:nvCxnSpPr>
        <xdr:cNvPr id="13" name="直接连接符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359229" y="17121869"/>
          <a:ext cx="5301343" cy="5442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371475</xdr:colOff>
          <xdr:row>7</xdr:row>
          <xdr:rowOff>152400</xdr:rowOff>
        </xdr:from>
        <xdr:to>
          <xdr:col>7</xdr:col>
          <xdr:colOff>781050</xdr:colOff>
          <xdr:row>8</xdr:row>
          <xdr:rowOff>180975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24</xdr:row>
          <xdr:rowOff>0</xdr:rowOff>
        </xdr:from>
        <xdr:to>
          <xdr:col>0</xdr:col>
          <xdr:colOff>1285875</xdr:colOff>
          <xdr:row>25</xdr:row>
          <xdr:rowOff>38100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47625</xdr:rowOff>
        </xdr:from>
        <xdr:to>
          <xdr:col>2</xdr:col>
          <xdr:colOff>685800</xdr:colOff>
          <xdr:row>28</xdr:row>
          <xdr:rowOff>66675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180975</xdr:rowOff>
        </xdr:from>
        <xdr:to>
          <xdr:col>3</xdr:col>
          <xdr:colOff>47625</xdr:colOff>
          <xdr:row>29</xdr:row>
          <xdr:rowOff>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85725</xdr:rowOff>
        </xdr:from>
        <xdr:to>
          <xdr:col>3</xdr:col>
          <xdr:colOff>47625</xdr:colOff>
          <xdr:row>30</xdr:row>
          <xdr:rowOff>19050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32</xdr:row>
          <xdr:rowOff>200025</xdr:rowOff>
        </xdr:from>
        <xdr:to>
          <xdr:col>2</xdr:col>
          <xdr:colOff>752475</xdr:colOff>
          <xdr:row>33</xdr:row>
          <xdr:rowOff>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933450</xdr:colOff>
          <xdr:row>26</xdr:row>
          <xdr:rowOff>171450</xdr:rowOff>
        </xdr:from>
        <xdr:to>
          <xdr:col>0</xdr:col>
          <xdr:colOff>1200150</xdr:colOff>
          <xdr:row>26</xdr:row>
          <xdr:rowOff>771525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33</xdr:row>
          <xdr:rowOff>114300</xdr:rowOff>
        </xdr:from>
        <xdr:to>
          <xdr:col>3</xdr:col>
          <xdr:colOff>0</xdr:colOff>
          <xdr:row>34</xdr:row>
          <xdr:rowOff>38100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image" Target="../media/image4.emf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.bin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37"/>
  <sheetViews>
    <sheetView tabSelected="1" topLeftCell="A7" workbookViewId="0">
      <selection activeCell="L42" sqref="L42"/>
    </sheetView>
  </sheetViews>
  <sheetFormatPr defaultColWidth="9" defaultRowHeight="14.25" x14ac:dyDescent="0.15"/>
  <cols>
    <col min="1" max="1" width="10" style="1" customWidth="1"/>
    <col min="2" max="2" width="10.25" style="1" customWidth="1"/>
    <col min="3" max="9" width="7.875" style="1" customWidth="1"/>
    <col min="10" max="16384" width="9" style="1"/>
  </cols>
  <sheetData>
    <row r="1" spans="1:15" ht="20.25" x14ac:dyDescent="0.15">
      <c r="A1" s="41" t="s">
        <v>23</v>
      </c>
    </row>
    <row r="2" spans="1:15" ht="21" customHeight="1" x14ac:dyDescent="0.3">
      <c r="A2" s="55" t="s">
        <v>29</v>
      </c>
      <c r="B2" s="56"/>
      <c r="C2" s="56"/>
      <c r="D2" s="56"/>
      <c r="E2" s="56"/>
      <c r="F2" s="56"/>
      <c r="G2" s="56"/>
      <c r="H2" s="56"/>
      <c r="I2" s="56"/>
    </row>
    <row r="3" spans="1:15" ht="14.25" customHeight="1" x14ac:dyDescent="0.35">
      <c r="A3" s="36"/>
      <c r="B3" s="37"/>
      <c r="C3" s="37"/>
      <c r="D3" s="37"/>
      <c r="E3" s="37"/>
      <c r="F3" s="38"/>
      <c r="G3" s="59"/>
      <c r="H3" s="59"/>
      <c r="I3" s="37"/>
    </row>
    <row r="4" spans="1:15" ht="24" customHeight="1" x14ac:dyDescent="0.25">
      <c r="A4" s="57" t="s">
        <v>30</v>
      </c>
      <c r="B4" s="58"/>
      <c r="C4" s="58"/>
      <c r="D4" s="58"/>
      <c r="E4" s="58"/>
      <c r="F4" s="10"/>
      <c r="G4" s="10"/>
      <c r="H4" s="10"/>
      <c r="I4" s="10"/>
    </row>
    <row r="5" spans="1:15" ht="24" customHeight="1" x14ac:dyDescent="0.25">
      <c r="A5" s="57" t="s">
        <v>31</v>
      </c>
      <c r="B5" s="57"/>
      <c r="C5" s="57"/>
      <c r="D5" s="57"/>
      <c r="E5" s="57"/>
      <c r="F5" s="57"/>
      <c r="G5" s="57"/>
      <c r="H5" s="57"/>
      <c r="I5" s="57"/>
    </row>
    <row r="6" spans="1:15" ht="24" customHeight="1" x14ac:dyDescent="0.15">
      <c r="A6" s="57" t="s">
        <v>33</v>
      </c>
      <c r="B6" s="58"/>
      <c r="C6" s="58"/>
      <c r="D6" s="58"/>
      <c r="E6" s="58"/>
      <c r="F6" s="58"/>
      <c r="G6" s="58"/>
      <c r="H6" s="58"/>
      <c r="I6" s="58"/>
    </row>
    <row r="7" spans="1:15" ht="32.25" customHeight="1" x14ac:dyDescent="0.15">
      <c r="A7" s="39" t="s">
        <v>22</v>
      </c>
      <c r="B7" s="13"/>
      <c r="C7" s="13"/>
      <c r="D7" s="40" t="s">
        <v>27</v>
      </c>
      <c r="E7" s="13"/>
      <c r="F7" s="13"/>
      <c r="G7" s="13"/>
      <c r="H7" s="10"/>
      <c r="I7" s="10"/>
    </row>
    <row r="8" spans="1:15" ht="23.25" customHeight="1" x14ac:dyDescent="0.15">
      <c r="A8" s="69" t="s">
        <v>0</v>
      </c>
      <c r="B8" s="11" t="s">
        <v>1</v>
      </c>
      <c r="C8" s="71" t="s">
        <v>26</v>
      </c>
      <c r="D8" s="72"/>
      <c r="E8" s="72"/>
      <c r="F8" s="72"/>
      <c r="G8" s="72"/>
      <c r="H8" s="73"/>
      <c r="I8" s="63" t="s">
        <v>24</v>
      </c>
    </row>
    <row r="9" spans="1:15" ht="21.95" customHeight="1" x14ac:dyDescent="0.15">
      <c r="A9" s="70"/>
      <c r="B9" s="12" t="s">
        <v>3</v>
      </c>
      <c r="C9" s="25" t="s">
        <v>4</v>
      </c>
      <c r="D9" s="25" t="s">
        <v>5</v>
      </c>
      <c r="E9" s="25" t="s">
        <v>6</v>
      </c>
      <c r="F9" s="25" t="s">
        <v>7</v>
      </c>
      <c r="G9" s="25" t="s">
        <v>8</v>
      </c>
      <c r="H9" s="74"/>
      <c r="I9" s="64"/>
    </row>
    <row r="10" spans="1:15" s="8" customFormat="1" ht="21.95" customHeight="1" x14ac:dyDescent="0.15">
      <c r="A10" s="34">
        <v>1</v>
      </c>
      <c r="B10" s="35" t="s">
        <v>35</v>
      </c>
      <c r="C10" s="45">
        <v>235</v>
      </c>
      <c r="D10" s="45">
        <v>236</v>
      </c>
      <c r="E10" s="45">
        <v>233</v>
      </c>
      <c r="F10" s="45">
        <v>232</v>
      </c>
      <c r="G10" s="45">
        <v>234</v>
      </c>
      <c r="H10" s="47">
        <f>SUM(C10:G10)/5</f>
        <v>234</v>
      </c>
      <c r="I10" s="33">
        <f>MAX(C10:G10)-MIN(C10:G10)</f>
        <v>4</v>
      </c>
    </row>
    <row r="11" spans="1:15" s="8" customFormat="1" ht="21.95" customHeight="1" x14ac:dyDescent="0.15">
      <c r="A11" s="34">
        <v>2</v>
      </c>
      <c r="B11" s="35" t="s">
        <v>36</v>
      </c>
      <c r="C11" s="45">
        <v>232</v>
      </c>
      <c r="D11" s="45">
        <v>232</v>
      </c>
      <c r="E11" s="45">
        <v>232</v>
      </c>
      <c r="F11" s="45">
        <v>233</v>
      </c>
      <c r="G11" s="45">
        <v>235.5</v>
      </c>
      <c r="H11" s="47">
        <f t="shared" ref="H11:H21" si="0">SUM(C11:G11)/5</f>
        <v>232.9</v>
      </c>
      <c r="I11" s="33">
        <f t="shared" ref="I11:I21" si="1">MAX(C11:G11)-MIN(C11:G11)</f>
        <v>3.5</v>
      </c>
    </row>
    <row r="12" spans="1:15" s="8" customFormat="1" ht="21.95" customHeight="1" x14ac:dyDescent="0.15">
      <c r="A12" s="34">
        <v>3</v>
      </c>
      <c r="B12" s="35" t="s">
        <v>37</v>
      </c>
      <c r="C12" s="45">
        <v>235</v>
      </c>
      <c r="D12" s="45">
        <v>232</v>
      </c>
      <c r="E12" s="45">
        <v>234</v>
      </c>
      <c r="F12" s="45">
        <v>233</v>
      </c>
      <c r="G12" s="45">
        <v>234</v>
      </c>
      <c r="H12" s="47">
        <f t="shared" si="0"/>
        <v>233.6</v>
      </c>
      <c r="I12" s="33">
        <f t="shared" si="1"/>
        <v>3</v>
      </c>
    </row>
    <row r="13" spans="1:15" s="8" customFormat="1" ht="21.95" customHeight="1" x14ac:dyDescent="0.15">
      <c r="A13" s="34">
        <v>4</v>
      </c>
      <c r="B13" s="35" t="s">
        <v>38</v>
      </c>
      <c r="C13" s="45">
        <v>233</v>
      </c>
      <c r="D13" s="45">
        <v>234</v>
      </c>
      <c r="E13" s="45">
        <v>232</v>
      </c>
      <c r="F13" s="45">
        <v>233</v>
      </c>
      <c r="G13" s="45">
        <v>232</v>
      </c>
      <c r="H13" s="47">
        <f t="shared" si="0"/>
        <v>232.8</v>
      </c>
      <c r="I13" s="33">
        <f t="shared" si="1"/>
        <v>2</v>
      </c>
      <c r="O13" s="42"/>
    </row>
    <row r="14" spans="1:15" s="8" customFormat="1" ht="21.95" customHeight="1" x14ac:dyDescent="0.15">
      <c r="A14" s="9">
        <v>5</v>
      </c>
      <c r="B14" s="24" t="s">
        <v>39</v>
      </c>
      <c r="C14" s="45">
        <v>233</v>
      </c>
      <c r="D14" s="45">
        <v>232</v>
      </c>
      <c r="E14" s="45">
        <v>234</v>
      </c>
      <c r="F14" s="45">
        <v>236</v>
      </c>
      <c r="G14" s="45">
        <v>234</v>
      </c>
      <c r="H14" s="47">
        <f t="shared" si="0"/>
        <v>233.8</v>
      </c>
      <c r="I14" s="33">
        <f t="shared" si="1"/>
        <v>4</v>
      </c>
      <c r="O14" s="42"/>
    </row>
    <row r="15" spans="1:15" s="8" customFormat="1" ht="21.95" customHeight="1" x14ac:dyDescent="0.15">
      <c r="A15" s="9">
        <v>6</v>
      </c>
      <c r="B15" s="24" t="s">
        <v>40</v>
      </c>
      <c r="C15" s="45">
        <v>232</v>
      </c>
      <c r="D15" s="45">
        <v>235</v>
      </c>
      <c r="E15" s="45">
        <v>232</v>
      </c>
      <c r="F15" s="45">
        <v>235</v>
      </c>
      <c r="G15" s="45">
        <v>232</v>
      </c>
      <c r="H15" s="47">
        <f t="shared" si="0"/>
        <v>233.2</v>
      </c>
      <c r="I15" s="33">
        <f t="shared" si="1"/>
        <v>3</v>
      </c>
      <c r="O15" s="42"/>
    </row>
    <row r="16" spans="1:15" s="8" customFormat="1" ht="21.95" customHeight="1" x14ac:dyDescent="0.15">
      <c r="A16" s="9">
        <v>7</v>
      </c>
      <c r="B16" s="24" t="s">
        <v>41</v>
      </c>
      <c r="C16" s="45">
        <v>233</v>
      </c>
      <c r="D16" s="45">
        <v>235</v>
      </c>
      <c r="E16" s="45">
        <v>232</v>
      </c>
      <c r="F16" s="45">
        <v>234</v>
      </c>
      <c r="G16" s="45">
        <v>236</v>
      </c>
      <c r="H16" s="47">
        <f t="shared" si="0"/>
        <v>234</v>
      </c>
      <c r="I16" s="33">
        <f t="shared" si="1"/>
        <v>4</v>
      </c>
      <c r="O16" s="42"/>
    </row>
    <row r="17" spans="1:15" s="8" customFormat="1" ht="21.95" customHeight="1" x14ac:dyDescent="0.15">
      <c r="A17" s="9">
        <v>8</v>
      </c>
      <c r="B17" s="24" t="s">
        <v>42</v>
      </c>
      <c r="C17" s="45">
        <v>233</v>
      </c>
      <c r="D17" s="45">
        <v>234</v>
      </c>
      <c r="E17" s="45">
        <v>232</v>
      </c>
      <c r="F17" s="45">
        <v>232</v>
      </c>
      <c r="G17" s="45">
        <v>232</v>
      </c>
      <c r="H17" s="47">
        <f t="shared" si="0"/>
        <v>232.6</v>
      </c>
      <c r="I17" s="33">
        <f t="shared" si="1"/>
        <v>2</v>
      </c>
      <c r="O17" s="42"/>
    </row>
    <row r="18" spans="1:15" s="8" customFormat="1" ht="21.95" customHeight="1" x14ac:dyDescent="0.15">
      <c r="A18" s="9">
        <v>9</v>
      </c>
      <c r="B18" s="24" t="s">
        <v>43</v>
      </c>
      <c r="C18" s="45">
        <v>234</v>
      </c>
      <c r="D18" s="45">
        <v>234</v>
      </c>
      <c r="E18" s="45">
        <v>232</v>
      </c>
      <c r="F18" s="45">
        <v>234</v>
      </c>
      <c r="G18" s="45">
        <v>236</v>
      </c>
      <c r="H18" s="47">
        <f t="shared" si="0"/>
        <v>234</v>
      </c>
      <c r="I18" s="33">
        <f t="shared" si="1"/>
        <v>4</v>
      </c>
      <c r="O18" s="42"/>
    </row>
    <row r="19" spans="1:15" s="8" customFormat="1" ht="21.95" customHeight="1" x14ac:dyDescent="0.15">
      <c r="A19" s="9">
        <v>10</v>
      </c>
      <c r="B19" s="24" t="s">
        <v>44</v>
      </c>
      <c r="C19" s="45">
        <v>234</v>
      </c>
      <c r="D19" s="45">
        <v>234</v>
      </c>
      <c r="E19" s="45">
        <v>232</v>
      </c>
      <c r="F19" s="45">
        <v>233</v>
      </c>
      <c r="G19" s="46">
        <v>233</v>
      </c>
      <c r="H19" s="47">
        <f t="shared" si="0"/>
        <v>233.2</v>
      </c>
      <c r="I19" s="33">
        <f t="shared" si="1"/>
        <v>2</v>
      </c>
      <c r="O19" s="42"/>
    </row>
    <row r="20" spans="1:15" s="8" customFormat="1" ht="21.95" customHeight="1" x14ac:dyDescent="0.15">
      <c r="A20" s="9">
        <v>11</v>
      </c>
      <c r="B20" s="24" t="s">
        <v>45</v>
      </c>
      <c r="C20" s="45">
        <v>232</v>
      </c>
      <c r="D20" s="45">
        <v>236</v>
      </c>
      <c r="E20" s="45">
        <v>235</v>
      </c>
      <c r="F20" s="45">
        <v>234</v>
      </c>
      <c r="G20" s="45">
        <v>233</v>
      </c>
      <c r="H20" s="47">
        <f t="shared" si="0"/>
        <v>234</v>
      </c>
      <c r="I20" s="33">
        <f t="shared" si="1"/>
        <v>4</v>
      </c>
    </row>
    <row r="21" spans="1:15" s="8" customFormat="1" ht="21.95" customHeight="1" x14ac:dyDescent="0.15">
      <c r="A21" s="9">
        <v>12</v>
      </c>
      <c r="B21" s="24" t="s">
        <v>46</v>
      </c>
      <c r="C21" s="45">
        <v>234</v>
      </c>
      <c r="D21" s="45">
        <v>233</v>
      </c>
      <c r="E21" s="45">
        <v>235</v>
      </c>
      <c r="F21" s="45">
        <v>232</v>
      </c>
      <c r="G21" s="45">
        <v>232</v>
      </c>
      <c r="H21" s="47">
        <f t="shared" si="0"/>
        <v>233.2</v>
      </c>
      <c r="I21" s="33">
        <f t="shared" si="1"/>
        <v>3</v>
      </c>
    </row>
    <row r="22" spans="1:15" s="8" customFormat="1" ht="21.95" customHeight="1" x14ac:dyDescent="0.25">
      <c r="A22" s="9"/>
      <c r="B22" s="24"/>
      <c r="C22" s="9"/>
      <c r="D22" s="9"/>
      <c r="E22" s="9"/>
      <c r="F22" s="9"/>
      <c r="G22" s="9"/>
      <c r="H22" s="28"/>
      <c r="I22" s="29"/>
    </row>
    <row r="23" spans="1:15" s="8" customFormat="1" ht="21.95" customHeight="1" x14ac:dyDescent="0.25">
      <c r="A23" s="9"/>
      <c r="B23" s="24"/>
      <c r="C23" s="9"/>
      <c r="D23" s="9"/>
      <c r="E23" s="9"/>
      <c r="F23" s="9"/>
      <c r="G23" s="9"/>
      <c r="H23" s="28"/>
      <c r="I23" s="29"/>
    </row>
    <row r="24" spans="1:15" s="8" customFormat="1" ht="21.95" customHeight="1" x14ac:dyDescent="0.25">
      <c r="A24" s="9"/>
      <c r="B24" s="24"/>
      <c r="C24" s="9"/>
      <c r="D24" s="9"/>
      <c r="E24" s="9"/>
      <c r="F24" s="9"/>
      <c r="G24" s="9"/>
      <c r="H24" s="28"/>
      <c r="I24" s="30"/>
    </row>
    <row r="25" spans="1:15" s="8" customFormat="1" ht="21.95" customHeight="1" x14ac:dyDescent="0.15">
      <c r="A25" s="16"/>
      <c r="B25" s="48">
        <f>AVERAGE(H10:H19)</f>
        <v>233.40999999999994</v>
      </c>
      <c r="C25" s="26"/>
      <c r="D25" s="26"/>
      <c r="E25" s="26"/>
      <c r="F25" s="27"/>
      <c r="G25" s="49">
        <f>AVERAGE(I10:I19)</f>
        <v>3.15</v>
      </c>
      <c r="H25" s="17"/>
      <c r="I25" s="18"/>
    </row>
    <row r="26" spans="1:15" s="8" customFormat="1" ht="29.25" customHeight="1" x14ac:dyDescent="0.15">
      <c r="A26" s="75" t="s">
        <v>9</v>
      </c>
      <c r="B26" s="76"/>
      <c r="C26" s="19" t="s">
        <v>10</v>
      </c>
      <c r="D26" s="20">
        <v>0.57999999999999996</v>
      </c>
      <c r="E26" s="19" t="s">
        <v>11</v>
      </c>
      <c r="F26" s="20">
        <v>2.1150000000000002</v>
      </c>
      <c r="G26" s="53"/>
      <c r="H26" s="43"/>
      <c r="I26" s="54" t="s">
        <v>47</v>
      </c>
    </row>
    <row r="27" spans="1:15" ht="37.5" customHeight="1" x14ac:dyDescent="0.3">
      <c r="A27" s="5"/>
      <c r="B27" s="77" t="s">
        <v>12</v>
      </c>
      <c r="C27" s="78"/>
      <c r="D27" s="8"/>
      <c r="E27" s="8"/>
      <c r="F27" s="8"/>
      <c r="G27" s="8"/>
      <c r="H27" s="8"/>
      <c r="I27" s="8"/>
    </row>
    <row r="28" spans="1:15" ht="23.25" customHeight="1" x14ac:dyDescent="0.2">
      <c r="A28" s="3" t="s">
        <v>13</v>
      </c>
      <c r="B28" s="14" t="s">
        <v>14</v>
      </c>
      <c r="C28" s="2"/>
      <c r="D28" s="51">
        <f>SUM(B25)</f>
        <v>233.40999999999994</v>
      </c>
      <c r="E28" s="31" t="s">
        <v>28</v>
      </c>
      <c r="F28" s="8"/>
      <c r="G28" s="8"/>
      <c r="H28" s="8"/>
      <c r="I28" s="8"/>
    </row>
    <row r="29" spans="1:15" ht="36.75" customHeight="1" x14ac:dyDescent="0.2">
      <c r="A29" s="3" t="s">
        <v>15</v>
      </c>
      <c r="B29" s="14" t="s">
        <v>16</v>
      </c>
      <c r="C29" s="2"/>
      <c r="D29" s="50">
        <f>SUM(D28+D26*G25)</f>
        <v>235.23699999999994</v>
      </c>
      <c r="E29" s="31" t="s">
        <v>28</v>
      </c>
      <c r="F29" s="21"/>
      <c r="G29" s="21"/>
      <c r="H29" s="60"/>
      <c r="I29" s="60"/>
    </row>
    <row r="30" spans="1:15" ht="27" customHeight="1" x14ac:dyDescent="0.2">
      <c r="A30" s="3" t="s">
        <v>17</v>
      </c>
      <c r="B30" s="14" t="s">
        <v>18</v>
      </c>
      <c r="D30" s="50">
        <f>SUM(B25-D26*G25)</f>
        <v>231.58299999999994</v>
      </c>
      <c r="E30" s="31" t="s">
        <v>28</v>
      </c>
      <c r="F30" s="22"/>
      <c r="G30" s="22"/>
      <c r="H30" s="22"/>
      <c r="I30" s="8"/>
    </row>
    <row r="31" spans="1:15" ht="39.75" customHeight="1" x14ac:dyDescent="0.3">
      <c r="A31" s="6" t="s">
        <v>2</v>
      </c>
      <c r="B31" s="7" t="s">
        <v>12</v>
      </c>
      <c r="D31" s="32"/>
      <c r="E31" s="8"/>
      <c r="F31" s="8"/>
      <c r="G31" s="8"/>
      <c r="H31" s="8"/>
      <c r="I31" s="8"/>
    </row>
    <row r="32" spans="1:15" ht="25.5" customHeight="1" x14ac:dyDescent="0.2">
      <c r="A32" s="4" t="s">
        <v>19</v>
      </c>
      <c r="B32" s="15" t="s">
        <v>20</v>
      </c>
      <c r="D32" s="52">
        <f>SUM(G25)</f>
        <v>3.15</v>
      </c>
      <c r="E32" s="31" t="s">
        <v>28</v>
      </c>
      <c r="F32" s="8"/>
      <c r="G32" s="8"/>
      <c r="H32" s="8"/>
      <c r="I32" s="8"/>
    </row>
    <row r="33" spans="1:9" ht="30.75" customHeight="1" x14ac:dyDescent="0.2">
      <c r="A33" s="3" t="s">
        <v>15</v>
      </c>
      <c r="B33" s="14" t="s">
        <v>16</v>
      </c>
      <c r="D33" s="52">
        <f>SUM(F26*G25)</f>
        <v>6.6622500000000002</v>
      </c>
      <c r="E33" s="31" t="s">
        <v>28</v>
      </c>
      <c r="F33" s="23"/>
      <c r="G33" s="8"/>
      <c r="H33" s="60"/>
      <c r="I33" s="60"/>
    </row>
    <row r="34" spans="1:9" ht="29.25" customHeight="1" x14ac:dyDescent="0.2">
      <c r="A34" s="3" t="s">
        <v>17</v>
      </c>
      <c r="B34" s="14" t="s">
        <v>18</v>
      </c>
      <c r="D34" s="44" t="s">
        <v>48</v>
      </c>
      <c r="E34" s="31" t="s">
        <v>25</v>
      </c>
      <c r="F34" s="8"/>
      <c r="G34" s="8"/>
      <c r="H34" s="60"/>
      <c r="I34" s="60"/>
    </row>
    <row r="35" spans="1:9" ht="48" customHeight="1" x14ac:dyDescent="0.15">
      <c r="A35" s="61" t="s">
        <v>21</v>
      </c>
      <c r="B35" s="62"/>
      <c r="C35" s="62"/>
      <c r="D35" s="62"/>
      <c r="E35" s="62"/>
      <c r="F35" s="62"/>
      <c r="G35" s="62"/>
      <c r="H35" s="62"/>
      <c r="I35" s="62"/>
    </row>
    <row r="36" spans="1:9" ht="46.5" customHeight="1" x14ac:dyDescent="0.15">
      <c r="A36" s="65" t="s">
        <v>32</v>
      </c>
      <c r="B36" s="66"/>
      <c r="C36" s="66"/>
      <c r="D36" s="66"/>
      <c r="E36" s="66"/>
      <c r="F36" s="66"/>
      <c r="G36" s="66"/>
      <c r="H36" s="66"/>
      <c r="I36" s="66"/>
    </row>
    <row r="37" spans="1:9" ht="49.5" customHeight="1" x14ac:dyDescent="0.25">
      <c r="B37" s="67" t="s">
        <v>34</v>
      </c>
      <c r="C37" s="68"/>
      <c r="D37" s="68"/>
      <c r="E37" s="68"/>
      <c r="F37" s="68"/>
      <c r="G37" s="68"/>
      <c r="H37" s="68"/>
      <c r="I37" s="68"/>
    </row>
  </sheetData>
  <mergeCells count="17">
    <mergeCell ref="H34:I34"/>
    <mergeCell ref="A35:I35"/>
    <mergeCell ref="I8:I9"/>
    <mergeCell ref="A36:I36"/>
    <mergeCell ref="B37:I37"/>
    <mergeCell ref="A8:A9"/>
    <mergeCell ref="C8:G8"/>
    <mergeCell ref="H8:H9"/>
    <mergeCell ref="A26:B26"/>
    <mergeCell ref="B27:C27"/>
    <mergeCell ref="H29:I29"/>
    <mergeCell ref="H33:I33"/>
    <mergeCell ref="A2:I2"/>
    <mergeCell ref="A4:E4"/>
    <mergeCell ref="A5:I5"/>
    <mergeCell ref="A6:I6"/>
    <mergeCell ref="G3:H3"/>
  </mergeCells>
  <phoneticPr fontId="10" type="noConversion"/>
  <pageMargins left="0.9055118110236221" right="0.74803149606299213" top="0.19685039370078741" bottom="0.31496062992125984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9457" r:id="rId4">
          <objectPr defaultSize="0" autoPict="0" r:id="rId5">
            <anchor moveWithCells="1" sizeWithCells="1">
              <from>
                <xdr:col>7</xdr:col>
                <xdr:colOff>371475</xdr:colOff>
                <xdr:row>7</xdr:row>
                <xdr:rowOff>152400</xdr:rowOff>
              </from>
              <to>
                <xdr:col>7</xdr:col>
                <xdr:colOff>781050</xdr:colOff>
                <xdr:row>8</xdr:row>
                <xdr:rowOff>180975</xdr:rowOff>
              </to>
            </anchor>
          </objectPr>
        </oleObject>
      </mc:Choice>
      <mc:Fallback>
        <oleObject progId="Equation.3" shapeId="19457" r:id="rId4"/>
      </mc:Fallback>
    </mc:AlternateContent>
    <mc:AlternateContent xmlns:mc="http://schemas.openxmlformats.org/markup-compatibility/2006">
      <mc:Choice Requires="x14">
        <oleObject progId="Equation.3" shapeId="19458" r:id="rId6">
          <objectPr defaultSize="0" autoPict="0" r:id="rId7">
            <anchor moveWithCells="1">
              <from>
                <xdr:col>0</xdr:col>
                <xdr:colOff>800100</xdr:colOff>
                <xdr:row>24</xdr:row>
                <xdr:rowOff>0</xdr:rowOff>
              </from>
              <to>
                <xdr:col>0</xdr:col>
                <xdr:colOff>1285875</xdr:colOff>
                <xdr:row>25</xdr:row>
                <xdr:rowOff>38100</xdr:rowOff>
              </to>
            </anchor>
          </objectPr>
        </oleObject>
      </mc:Choice>
      <mc:Fallback>
        <oleObject progId="Equation.3" shapeId="19458" r:id="rId6"/>
      </mc:Fallback>
    </mc:AlternateContent>
    <mc:AlternateContent xmlns:mc="http://schemas.openxmlformats.org/markup-compatibility/2006">
      <mc:Choice Requires="x14">
        <oleObject progId="Equation.3" shapeId="19460" r:id="rId8">
          <objectPr defaultSize="0" autoPict="0" r:id="rId7">
            <anchor moveWithCells="1">
              <from>
                <xdr:col>2</xdr:col>
                <xdr:colOff>219075</xdr:colOff>
                <xdr:row>27</xdr:row>
                <xdr:rowOff>47625</xdr:rowOff>
              </from>
              <to>
                <xdr:col>2</xdr:col>
                <xdr:colOff>685800</xdr:colOff>
                <xdr:row>28</xdr:row>
                <xdr:rowOff>66675</xdr:rowOff>
              </to>
            </anchor>
          </objectPr>
        </oleObject>
      </mc:Choice>
      <mc:Fallback>
        <oleObject progId="Equation.3" shapeId="19460" r:id="rId8"/>
      </mc:Fallback>
    </mc:AlternateContent>
    <mc:AlternateContent xmlns:mc="http://schemas.openxmlformats.org/markup-compatibility/2006">
      <mc:Choice Requires="x14">
        <oleObject progId="Equation.3" shapeId="19461" r:id="rId9">
          <objectPr defaultSize="0" autoPict="0" r:id="rId10">
            <anchor moveWithCells="1">
              <from>
                <xdr:col>2</xdr:col>
                <xdr:colOff>114300</xdr:colOff>
                <xdr:row>28</xdr:row>
                <xdr:rowOff>180975</xdr:rowOff>
              </from>
              <to>
                <xdr:col>3</xdr:col>
                <xdr:colOff>47625</xdr:colOff>
                <xdr:row>29</xdr:row>
                <xdr:rowOff>0</xdr:rowOff>
              </to>
            </anchor>
          </objectPr>
        </oleObject>
      </mc:Choice>
      <mc:Fallback>
        <oleObject progId="Equation.3" shapeId="19461" r:id="rId9"/>
      </mc:Fallback>
    </mc:AlternateContent>
    <mc:AlternateContent xmlns:mc="http://schemas.openxmlformats.org/markup-compatibility/2006">
      <mc:Choice Requires="x14">
        <oleObject progId="Equation.3" shapeId="19462" r:id="rId11">
          <objectPr defaultSize="0" autoPict="0" r:id="rId12">
            <anchor moveWithCells="1">
              <from>
                <xdr:col>2</xdr:col>
                <xdr:colOff>114300</xdr:colOff>
                <xdr:row>29</xdr:row>
                <xdr:rowOff>85725</xdr:rowOff>
              </from>
              <to>
                <xdr:col>3</xdr:col>
                <xdr:colOff>47625</xdr:colOff>
                <xdr:row>30</xdr:row>
                <xdr:rowOff>19050</xdr:rowOff>
              </to>
            </anchor>
          </objectPr>
        </oleObject>
      </mc:Choice>
      <mc:Fallback>
        <oleObject progId="Equation.3" shapeId="19462" r:id="rId11"/>
      </mc:Fallback>
    </mc:AlternateContent>
    <mc:AlternateContent xmlns:mc="http://schemas.openxmlformats.org/markup-compatibility/2006">
      <mc:Choice Requires="x14">
        <oleObject progId="Equation.3" shapeId="19464" r:id="rId13">
          <objectPr defaultSize="0" autoPict="0" r:id="rId14">
            <anchor moveWithCells="1">
              <from>
                <xdr:col>2</xdr:col>
                <xdr:colOff>66675</xdr:colOff>
                <xdr:row>32</xdr:row>
                <xdr:rowOff>200025</xdr:rowOff>
              </from>
              <to>
                <xdr:col>2</xdr:col>
                <xdr:colOff>752475</xdr:colOff>
                <xdr:row>33</xdr:row>
                <xdr:rowOff>0</xdr:rowOff>
              </to>
            </anchor>
          </objectPr>
        </oleObject>
      </mc:Choice>
      <mc:Fallback>
        <oleObject progId="Equation.3" shapeId="19464" r:id="rId13"/>
      </mc:Fallback>
    </mc:AlternateContent>
    <mc:AlternateContent xmlns:mc="http://schemas.openxmlformats.org/markup-compatibility/2006">
      <mc:Choice Requires="x14">
        <oleObject progId="Equation.3" shapeId="19465" r:id="rId15">
          <objectPr defaultSize="0" autoPict="0" r:id="rId16">
            <anchor moveWithCells="1" sizeWithCells="1">
              <from>
                <xdr:col>0</xdr:col>
                <xdr:colOff>933450</xdr:colOff>
                <xdr:row>26</xdr:row>
                <xdr:rowOff>171450</xdr:rowOff>
              </from>
              <to>
                <xdr:col>0</xdr:col>
                <xdr:colOff>1200150</xdr:colOff>
                <xdr:row>26</xdr:row>
                <xdr:rowOff>771525</xdr:rowOff>
              </to>
            </anchor>
          </objectPr>
        </oleObject>
      </mc:Choice>
      <mc:Fallback>
        <oleObject progId="Equation.3" shapeId="19465" r:id="rId15"/>
      </mc:Fallback>
    </mc:AlternateContent>
    <mc:AlternateContent xmlns:mc="http://schemas.openxmlformats.org/markup-compatibility/2006">
      <mc:Choice Requires="x14">
        <oleObject progId="Equation.3" shapeId="19466" r:id="rId17">
          <objectPr defaultSize="0" r:id="rId18">
            <anchor moveWithCells="1">
              <from>
                <xdr:col>2</xdr:col>
                <xdr:colOff>85725</xdr:colOff>
                <xdr:row>33</xdr:row>
                <xdr:rowOff>114300</xdr:rowOff>
              </from>
              <to>
                <xdr:col>3</xdr:col>
                <xdr:colOff>0</xdr:colOff>
                <xdr:row>34</xdr:row>
                <xdr:rowOff>38100</xdr:rowOff>
              </to>
            </anchor>
          </objectPr>
        </oleObject>
      </mc:Choice>
      <mc:Fallback>
        <oleObject progId="Equation.3" shapeId="19466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Sheet1</vt:lpstr>
      <vt:lpstr>'1A'!Print_Titles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/>
  <cp:lastPrinted>2020-10-10T12:03:36Z</cp:lastPrinted>
  <dcterms:created xsi:type="dcterms:W3CDTF">1996-12-17T01:32:42Z</dcterms:created>
  <dcterms:modified xsi:type="dcterms:W3CDTF">2021-10-21T05:14:50Z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2052-8.1.0.3442</vt:lpwstr>
  </property>
</Properties>
</file>