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17" windowHeight="5340"/>
  </bookViews>
  <sheets>
    <sheet name="1A" sheetId="16" r:id="rId1"/>
    <sheet name="1B" sheetId="17" r:id="rId2"/>
  </sheets>
  <definedNames>
    <definedName name="_xlnm.Print_Titles" localSheetId="0">'1A'!$1:$2</definedName>
  </definedNames>
  <calcPr calcId="144525"/>
</workbook>
</file>

<file path=xl/sharedStrings.xml><?xml version="1.0" encoding="utf-8"?>
<sst xmlns="http://schemas.openxmlformats.org/spreadsheetml/2006/main" count="65" uniqueCount="58">
  <si>
    <t>信东仪器仪表（苏州）股份有限公司</t>
  </si>
  <si>
    <t>一、销孔尺寸过程监视统计记录表</t>
  </si>
  <si>
    <t xml:space="preserve"> </t>
  </si>
  <si>
    <t>测量过程名称：25腰轮壳体销孔距离尺寸</t>
  </si>
  <si>
    <r>
      <rPr>
        <sz val="12"/>
        <rFont val="宋体"/>
        <charset val="134"/>
      </rPr>
      <t>被测参数：</t>
    </r>
    <r>
      <rPr>
        <sz val="12"/>
        <rFont val="Times New Roman"/>
        <charset val="134"/>
      </rPr>
      <t>25</t>
    </r>
    <r>
      <rPr>
        <sz val="12"/>
        <rFont val="宋体"/>
        <charset val="134"/>
      </rPr>
      <t>腰轮壳体</t>
    </r>
    <r>
      <rPr>
        <sz val="12"/>
        <rFont val="Times New Roman"/>
        <charset val="134"/>
      </rPr>
      <t xml:space="preserve">           </t>
    </r>
    <r>
      <rPr>
        <sz val="12"/>
        <rFont val="宋体"/>
        <charset val="134"/>
      </rPr>
      <t>允差范围：</t>
    </r>
    <r>
      <rPr>
        <sz val="12"/>
        <rFont val="Times New Roman"/>
        <charset val="134"/>
      </rPr>
      <t>0-0.012</t>
    </r>
  </si>
  <si>
    <t xml:space="preserve">测量仪器：三坐标测量机      测量范围：0-600mm   </t>
  </si>
  <si>
    <r>
      <rPr>
        <sz val="12"/>
        <rFont val="宋体"/>
        <charset val="134"/>
      </rPr>
      <t>监视方法：统计技术</t>
    </r>
    <r>
      <rPr>
        <sz val="12"/>
        <rFont val="Times New Roman"/>
        <charset val="134"/>
      </rPr>
      <t xml:space="preserve">         </t>
    </r>
  </si>
  <si>
    <t>核查标准：5mm标准块</t>
  </si>
  <si>
    <t>序号</t>
  </si>
  <si>
    <t>核查</t>
  </si>
  <si>
    <t xml:space="preserve">    观察记录  单位（mm）</t>
  </si>
  <si>
    <t>R</t>
  </si>
  <si>
    <t>日期</t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</si>
  <si>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1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</si>
  <si>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2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</si>
  <si>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3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</si>
  <si>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4</t>
    </r>
  </si>
  <si>
    <r>
      <rPr>
        <sz val="12"/>
        <rFont val="Times New Roman"/>
        <charset val="134"/>
      </rPr>
      <t>X</t>
    </r>
    <r>
      <rPr>
        <vertAlign val="subscript"/>
        <sz val="12"/>
        <rFont val="Times New Roman"/>
        <charset val="134"/>
      </rPr>
      <t>5</t>
    </r>
  </si>
  <si>
    <t>2020.11.25</t>
  </si>
  <si>
    <t>2020.12.25</t>
  </si>
  <si>
    <t>2021.1.25</t>
  </si>
  <si>
    <t>2021.2.25</t>
  </si>
  <si>
    <t xml:space="preserve">                  </t>
  </si>
  <si>
    <t xml:space="preserve">                          </t>
  </si>
  <si>
    <t>2021.3.25</t>
  </si>
  <si>
    <t>2021.4.25</t>
  </si>
  <si>
    <t>2021.5.25</t>
  </si>
  <si>
    <t xml:space="preserve">                        </t>
  </si>
  <si>
    <t>2021.6.25</t>
  </si>
  <si>
    <t>2021.7.25</t>
  </si>
  <si>
    <t>2021.8.25</t>
  </si>
  <si>
    <t>查表得:</t>
  </si>
  <si>
    <r>
      <rPr>
        <sz val="12"/>
        <rFont val="宋体"/>
        <charset val="134"/>
      </rPr>
      <t>A</t>
    </r>
    <r>
      <rPr>
        <vertAlign val="subscript"/>
        <sz val="12"/>
        <rFont val="宋体"/>
        <charset val="134"/>
      </rPr>
      <t>2=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</si>
  <si>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4=</t>
    </r>
  </si>
  <si>
    <r>
      <rPr>
        <sz val="12"/>
        <rFont val="宋体"/>
        <charset val="134"/>
      </rPr>
      <t>D</t>
    </r>
    <r>
      <rPr>
        <vertAlign val="subscript"/>
        <sz val="12"/>
        <rFont val="宋体"/>
        <charset val="134"/>
      </rPr>
      <t>3=</t>
    </r>
  </si>
  <si>
    <t>控制图计算：  单位（mm）</t>
  </si>
  <si>
    <r>
      <rPr>
        <sz val="12"/>
        <rFont val="宋体"/>
        <charset val="134"/>
      </rPr>
      <t>中心线</t>
    </r>
    <r>
      <rPr>
        <sz val="12"/>
        <rFont val="Times New Roman"/>
        <charset val="134"/>
      </rPr>
      <t xml:space="preserve"> </t>
    </r>
  </si>
  <si>
    <t xml:space="preserve">  CL=</t>
  </si>
  <si>
    <t>上控制线</t>
  </si>
  <si>
    <t>UCL=</t>
  </si>
  <si>
    <t>下控制线</t>
  </si>
  <si>
    <t>LCL=</t>
  </si>
  <si>
    <t>控制图计算：</t>
  </si>
  <si>
    <t>中心线</t>
  </si>
  <si>
    <t>CL=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</si>
  <si>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监视结果评价：</t>
    </r>
  </si>
  <si>
    <r>
      <rPr>
        <sz val="12"/>
        <rFont val="宋体"/>
        <charset val="134"/>
      </rPr>
      <t xml:space="preserve">    均值、极差控制图状态正常，产品闸板的密封面硬度检测</t>
    </r>
    <r>
      <rPr>
        <sz val="12"/>
        <rFont val="宋体"/>
        <charset val="134"/>
      </rPr>
      <t>测量过程中未出现非正常变异，能满足生产工艺要求。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</si>
  <si>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核查人员：</t>
    </r>
    <r>
      <rPr>
        <sz val="12"/>
        <rFont val="Times New Roman"/>
        <charset val="134"/>
      </rPr>
      <t xml:space="preserve">                       </t>
    </r>
    <r>
      <rPr>
        <sz val="12"/>
        <rFont val="宋体"/>
        <charset val="134"/>
      </rPr>
      <t>日期：</t>
    </r>
    <r>
      <rPr>
        <sz val="12"/>
        <rFont val="Times New Roman"/>
        <charset val="134"/>
      </rPr>
      <t xml:space="preserve">2021.8.25 </t>
    </r>
  </si>
  <si>
    <t xml:space="preserve">    </t>
  </si>
  <si>
    <r>
      <rPr>
        <sz val="20"/>
        <rFont val="Times New Roman"/>
        <charset val="134"/>
      </rPr>
      <t xml:space="preserve">  </t>
    </r>
    <r>
      <rPr>
        <b/>
        <sz val="20"/>
        <rFont val="宋体"/>
        <charset val="134"/>
      </rPr>
      <t>密封面硬度检测过程质控图</t>
    </r>
  </si>
  <si>
    <t>均值控制图</t>
  </si>
  <si>
    <t>UCL=5.0043</t>
  </si>
  <si>
    <t>CL=5.0033</t>
  </si>
  <si>
    <t>LCL=5.0022</t>
  </si>
  <si>
    <t>极差控制图</t>
  </si>
  <si>
    <t>UCL=0.004</t>
  </si>
  <si>
    <t>CL=0.002</t>
  </si>
  <si>
    <t>LCL=0</t>
  </si>
</sst>
</file>

<file path=xl/styles.xml><?xml version="1.0" encoding="utf-8"?>
<styleSheet xmlns="http://schemas.openxmlformats.org/spreadsheetml/2006/main">
  <numFmts count="1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"/>
    <numFmt numFmtId="177" formatCode="0.000_);[Red]\(0.000\)"/>
    <numFmt numFmtId="178" formatCode="0.0000"/>
    <numFmt numFmtId="179" formatCode="0.0_ "/>
    <numFmt numFmtId="180" formatCode="0.000"/>
    <numFmt numFmtId="181" formatCode="0.0000_ "/>
    <numFmt numFmtId="182" formatCode="0.00_ "/>
    <numFmt numFmtId="183" formatCode="0.000_ "/>
    <numFmt numFmtId="184" formatCode="0.0000_);[Red]\(0.0000\)"/>
    <numFmt numFmtId="185" formatCode="0.00_);[Red]\(0.00\)"/>
  </numFmts>
  <fonts count="36">
    <font>
      <sz val="12"/>
      <name val="宋体"/>
      <charset val="134"/>
    </font>
    <font>
      <sz val="16"/>
      <name val="宋体"/>
      <charset val="134"/>
    </font>
    <font>
      <sz val="20"/>
      <name val="Times New Roman"/>
      <charset val="134"/>
    </font>
    <font>
      <sz val="14"/>
      <name val="宋体"/>
      <charset val="134"/>
    </font>
    <font>
      <b/>
      <sz val="18"/>
      <name val="宋体"/>
      <charset val="134"/>
    </font>
    <font>
      <sz val="18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8"/>
      <name val="宋体"/>
      <charset val="134"/>
    </font>
    <font>
      <sz val="9"/>
      <name val="Times New Roman"/>
      <charset val="134"/>
    </font>
    <font>
      <sz val="14"/>
      <name val="Times New Roman"/>
      <charset val="134"/>
    </font>
    <font>
      <sz val="10.5"/>
      <name val="Times New Roman"/>
      <charset val="134"/>
    </font>
    <font>
      <i/>
      <sz val="16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20"/>
      <name val="宋体"/>
      <charset val="134"/>
    </font>
    <font>
      <vertAlign val="subscript"/>
      <sz val="12"/>
      <name val="Times New Roman"/>
      <charset val="134"/>
    </font>
    <font>
      <vertAlign val="subscript"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25" borderId="1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24" borderId="13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2" fillId="32" borderId="17" applyNumberFormat="0" applyAlignment="0" applyProtection="0">
      <alignment vertical="center"/>
    </xf>
    <xf numFmtId="0" fontId="31" fillId="32" borderId="14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82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Font="1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80" fontId="7" fillId="0" borderId="2" xfId="0" applyNumberFormat="1" applyFont="1" applyBorder="1" applyAlignment="1">
      <alignment horizontal="center" vertical="center" wrapText="1"/>
    </xf>
    <xf numFmtId="178" fontId="7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180" fontId="0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82" fontId="7" fillId="0" borderId="5" xfId="0" applyNumberFormat="1" applyFont="1" applyBorder="1" applyAlignment="1">
      <alignment horizontal="center" vertical="center" wrapText="1"/>
    </xf>
    <xf numFmtId="179" fontId="7" fillId="0" borderId="5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 vertical="top" wrapText="1"/>
    </xf>
    <xf numFmtId="0" fontId="0" fillId="0" borderId="6" xfId="0" applyFont="1" applyBorder="1" applyAlignment="1"/>
    <xf numFmtId="182" fontId="0" fillId="0" borderId="7" xfId="0" applyNumberFormat="1" applyFont="1" applyBorder="1" applyAlignme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182" fontId="0" fillId="0" borderId="0" xfId="0" applyNumberFormat="1" applyFont="1" applyBorder="1" applyAlignment="1">
      <alignment vertical="center"/>
    </xf>
    <xf numFmtId="0" fontId="0" fillId="0" borderId="7" xfId="0" applyFont="1" applyBorder="1" applyAlignment="1"/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right" vertical="center"/>
    </xf>
    <xf numFmtId="0" fontId="0" fillId="0" borderId="8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10" fillId="0" borderId="0" xfId="0" applyFont="1" applyAlignment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81" fontId="0" fillId="0" borderId="0" xfId="0" applyNumberFormat="1" applyFont="1" applyBorder="1" applyAlignment="1">
      <alignment vertical="center"/>
    </xf>
    <xf numFmtId="0" fontId="11" fillId="0" borderId="0" xfId="0" applyFont="1"/>
    <xf numFmtId="184" fontId="0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81" fontId="7" fillId="0" borderId="0" xfId="0" applyNumberFormat="1" applyFont="1" applyAlignment="1">
      <alignment vertical="center"/>
    </xf>
    <xf numFmtId="0" fontId="10" fillId="0" borderId="0" xfId="0" applyFont="1" applyAlignment="1">
      <alignment horizontal="right"/>
    </xf>
    <xf numFmtId="0" fontId="3" fillId="0" borderId="0" xfId="0" applyFont="1" applyBorder="1"/>
    <xf numFmtId="185" fontId="0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183" fontId="7" fillId="0" borderId="0" xfId="0" applyNumberFormat="1" applyFont="1" applyBorder="1" applyAlignment="1">
      <alignment horizontal="center" wrapText="1"/>
    </xf>
    <xf numFmtId="183" fontId="7" fillId="0" borderId="0" xfId="0" applyNumberFormat="1" applyFont="1" applyBorder="1" applyAlignment="1">
      <alignment horizontal="center" vertical="top" wrapText="1"/>
    </xf>
    <xf numFmtId="179" fontId="7" fillId="0" borderId="2" xfId="0" applyNumberFormat="1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wrapText="1"/>
    </xf>
    <xf numFmtId="179" fontId="7" fillId="0" borderId="2" xfId="0" applyNumberFormat="1" applyFont="1" applyBorder="1" applyAlignment="1">
      <alignment horizontal="center" vertical="top" wrapText="1"/>
    </xf>
    <xf numFmtId="0" fontId="0" fillId="0" borderId="9" xfId="0" applyFont="1" applyBorder="1" applyAlignment="1"/>
    <xf numFmtId="0" fontId="0" fillId="0" borderId="5" xfId="0" applyFont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极差控制图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54752"/>
        <c:axId val="103191296"/>
      </c:lineChart>
      <c:catAx>
        <c:axId val="100154752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103191296"/>
        <c:crosses val="autoZero"/>
        <c:auto val="1"/>
        <c:lblAlgn val="ctr"/>
        <c:lblOffset val="100"/>
        <c:tickLblSkip val="1"/>
        <c:noMultiLvlLbl val="0"/>
      </c:catAx>
      <c:valAx>
        <c:axId val="1031912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极差值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1001547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r>
              <a:rPr lang="zh-CN" altLang="en-US"/>
              <a:t>均值控制图</a:t>
            </a:r>
            <a:endParaRPr lang="zh-CN" alt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 algn="ctr">
              <a:solidFill>
                <a:srgbClr val="000080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  <a:ln w="9525" cap="flat" cmpd="sng" algn="ctr">
                <a:solidFill>
                  <a:srgbClr val="000080"/>
                </a:solidFill>
                <a:prstDash val="solid"/>
                <a:round/>
              </a:ln>
            </c:spPr>
          </c:marker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03968"/>
        <c:axId val="104925440"/>
      </c:lineChart>
      <c:catAx>
        <c:axId val="103203968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1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 sz="300" b="0" i="0" u="none" strike="noStrike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</a:rPr>
                  <a:t>次   数</a:t>
                </a:r>
                <a:endParaRPr lang="zh-CN" altLang="en-US" sz="3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104925440"/>
        <c:crosses val="autoZero"/>
        <c:auto val="1"/>
        <c:lblAlgn val="ctr"/>
        <c:lblOffset val="100"/>
        <c:tickLblSkip val="1"/>
        <c:noMultiLvlLbl val="0"/>
      </c:catAx>
      <c:valAx>
        <c:axId val="1049254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zh-CN" sz="300" b="0" i="0" u="none" strike="noStrike" kern="1200" baseline="0">
                    <a:solidFill>
                      <a:srgbClr val="000000"/>
                    </a:solidFill>
                    <a:latin typeface="宋体" panose="02010600030101010101" pitchFamily="7" charset="-122"/>
                    <a:ea typeface="宋体" panose="02010600030101010101" pitchFamily="7" charset="-122"/>
                    <a:cs typeface="宋体" panose="02010600030101010101" pitchFamily="7" charset="-122"/>
                  </a:defRPr>
                </a:pPr>
                <a:r>
                  <a:rPr lang="zh-CN" altLang="en-US"/>
                  <a:t>平均值</a:t>
                </a:r>
                <a:endParaRPr lang="zh-CN" altLang="en-US"/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300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103203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lang="zh-CN" sz="3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"极差"</c:f>
              <c:strCache>
                <c:ptCount val="1"/>
                <c:pt idx="0">
                  <c:v>极差</c:v>
                </c:pt>
              </c:strCache>
            </c:strRef>
          </c:tx>
          <c:marker>
            <c:symbol val="none"/>
          </c:marker>
          <c:dLbls>
            <c:delete val="1"/>
          </c:dLbls>
          <c:val>
            <c:numRef>
              <c:f>'1A'!$I$10:$I$24</c:f>
              <c:numCache>
                <c:formatCode>0.000</c:formatCode>
                <c:ptCount val="15"/>
                <c:pt idx="0">
                  <c:v>0.000999999999999446</c:v>
                </c:pt>
                <c:pt idx="1">
                  <c:v>0.00300000000000011</c:v>
                </c:pt>
                <c:pt idx="2">
                  <c:v>0.00300000000000011</c:v>
                </c:pt>
                <c:pt idx="3">
                  <c:v>0.00199999999999978</c:v>
                </c:pt>
                <c:pt idx="4">
                  <c:v>0.000999999999999446</c:v>
                </c:pt>
                <c:pt idx="5">
                  <c:v>0.000999999999999446</c:v>
                </c:pt>
                <c:pt idx="6">
                  <c:v>0.000999999999999446</c:v>
                </c:pt>
                <c:pt idx="7">
                  <c:v>0.00199999999999978</c:v>
                </c:pt>
                <c:pt idx="8">
                  <c:v>0.00300000000000011</c:v>
                </c:pt>
                <c:pt idx="9">
                  <c:v>0.000999999999999446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06499072"/>
        <c:axId val="106509056"/>
      </c:lineChart>
      <c:catAx>
        <c:axId val="1064990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6509056"/>
        <c:crosses val="autoZero"/>
        <c:auto val="1"/>
        <c:lblAlgn val="ctr"/>
        <c:lblOffset val="100"/>
        <c:noMultiLvlLbl val="0"/>
      </c:catAx>
      <c:valAx>
        <c:axId val="106509056"/>
        <c:scaling>
          <c:orientation val="minMax"/>
          <c:max val="0.005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6499072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41567591369441"/>
          <c:y val="0.193697019795788"/>
          <c:w val="0.913201232937032"/>
          <c:h val="0.6555309734513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'1A'!$H$10:$H$19</c:f>
              <c:numCache>
                <c:formatCode>0.0000</c:formatCode>
                <c:ptCount val="10"/>
                <c:pt idx="0">
                  <c:v>5.0034</c:v>
                </c:pt>
                <c:pt idx="1">
                  <c:v>5.0032</c:v>
                </c:pt>
                <c:pt idx="2">
                  <c:v>5.0034</c:v>
                </c:pt>
                <c:pt idx="3">
                  <c:v>5.003</c:v>
                </c:pt>
                <c:pt idx="4">
                  <c:v>5.0032</c:v>
                </c:pt>
                <c:pt idx="5">
                  <c:v>5.0034</c:v>
                </c:pt>
                <c:pt idx="6">
                  <c:v>5.0032</c:v>
                </c:pt>
                <c:pt idx="7">
                  <c:v>5.0032</c:v>
                </c:pt>
                <c:pt idx="8">
                  <c:v>5.0034</c:v>
                </c:pt>
                <c:pt idx="9">
                  <c:v>5.0034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106549632"/>
        <c:axId val="106551168"/>
      </c:lineChart>
      <c:catAx>
        <c:axId val="106549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6551168"/>
        <c:crosses val="autoZero"/>
        <c:auto val="1"/>
        <c:lblAlgn val="ctr"/>
        <c:lblOffset val="100"/>
        <c:noMultiLvlLbl val="0"/>
      </c:catAx>
      <c:valAx>
        <c:axId val="106551168"/>
        <c:scaling>
          <c:orientation val="minMax"/>
          <c:max val="5.0046"/>
          <c:min val="5.00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0654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2.png"/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7" Type="http://schemas.openxmlformats.org/officeDocument/2006/relationships/image" Target="../media/image9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295275</xdr:colOff>
      <xdr:row>29</xdr:row>
      <xdr:rowOff>47625</xdr:rowOff>
    </xdr:from>
    <xdr:to>
      <xdr:col>5</xdr:col>
      <xdr:colOff>561975</xdr:colOff>
      <xdr:row>29</xdr:row>
      <xdr:rowOff>247650</xdr:rowOff>
    </xdr:to>
    <xdr:pic>
      <xdr:nvPicPr>
        <xdr:cNvPr id="19689" name="Picture 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638550" y="8235315"/>
          <a:ext cx="266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2</xdr:col>
      <xdr:colOff>76200</xdr:colOff>
      <xdr:row>37</xdr:row>
      <xdr:rowOff>47625</xdr:rowOff>
    </xdr:from>
    <xdr:to>
      <xdr:col>2</xdr:col>
      <xdr:colOff>390525</xdr:colOff>
      <xdr:row>37</xdr:row>
      <xdr:rowOff>285750</xdr:rowOff>
    </xdr:to>
    <xdr:pic>
      <xdr:nvPicPr>
        <xdr:cNvPr id="19690" name="Picture 7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619250" y="11504930"/>
          <a:ext cx="3143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8</xdr:col>
      <xdr:colOff>600075</xdr:colOff>
      <xdr:row>43</xdr:row>
      <xdr:rowOff>9525</xdr:rowOff>
    </xdr:to>
    <xdr:graphicFrame>
      <xdr:nvGraphicFramePr>
        <xdr:cNvPr id="19691" name="图表 11"/>
        <xdr:cNvGraphicFramePr>
          <a:graphicFrameLocks noChangeAspect="1"/>
        </xdr:cNvGraphicFramePr>
      </xdr:nvGraphicFramePr>
      <xdr:xfrm>
        <a:off x="0" y="14371955"/>
        <a:ext cx="5743575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43</xdr:row>
      <xdr:rowOff>0</xdr:rowOff>
    </xdr:from>
    <xdr:to>
      <xdr:col>9</xdr:col>
      <xdr:colOff>9525</xdr:colOff>
      <xdr:row>43</xdr:row>
      <xdr:rowOff>9525</xdr:rowOff>
    </xdr:to>
    <xdr:graphicFrame>
      <xdr:nvGraphicFramePr>
        <xdr:cNvPr id="19692" name="图表 12"/>
        <xdr:cNvGraphicFramePr>
          <a:graphicFrameLocks noChangeAspect="1"/>
        </xdr:cNvGraphicFramePr>
      </xdr:nvGraphicFramePr>
      <xdr:xfrm>
        <a:off x="19050" y="14371955"/>
        <a:ext cx="5734050" cy="9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167640</xdr:colOff>
          <xdr:row>7</xdr:row>
          <xdr:rowOff>67945</xdr:rowOff>
        </xdr:from>
        <xdr:to>
          <xdr:col>7</xdr:col>
          <xdr:colOff>358140</xdr:colOff>
          <xdr:row>8</xdr:row>
          <xdr:rowOff>83820</xdr:rowOff>
        </xdr:to>
        <xdr:sp>
          <xdr:nvSpPr>
            <xdr:cNvPr id="19457" name="Object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4711065" y="2106295"/>
              <a:ext cx="190500" cy="311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365760</xdr:colOff>
          <xdr:row>29</xdr:row>
          <xdr:rowOff>0</xdr:rowOff>
        </xdr:from>
        <xdr:to>
          <xdr:col>0</xdr:col>
          <xdr:colOff>586740</xdr:colOff>
          <xdr:row>30</xdr:row>
          <xdr:rowOff>15240</xdr:rowOff>
        </xdr:to>
        <xdr:sp>
          <xdr:nvSpPr>
            <xdr:cNvPr id="19458" name="Object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365760" y="8187690"/>
              <a:ext cx="220980" cy="2940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</xdr:colOff>
          <xdr:row>33</xdr:row>
          <xdr:rowOff>22860</xdr:rowOff>
        </xdr:from>
        <xdr:to>
          <xdr:col>2</xdr:col>
          <xdr:colOff>312420</xdr:colOff>
          <xdr:row>34</xdr:row>
          <xdr:rowOff>30480</xdr:rowOff>
        </xdr:to>
        <xdr:sp>
          <xdr:nvSpPr>
            <xdr:cNvPr id="19460" name="Object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1642110" y="9870440"/>
              <a:ext cx="213360" cy="3028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</xdr:colOff>
          <xdr:row>34</xdr:row>
          <xdr:rowOff>83820</xdr:rowOff>
        </xdr:from>
        <xdr:to>
          <xdr:col>3</xdr:col>
          <xdr:colOff>22860</xdr:colOff>
          <xdr:row>35</xdr:row>
          <xdr:rowOff>0</xdr:rowOff>
        </xdr:to>
        <xdr:sp>
          <xdr:nvSpPr>
            <xdr:cNvPr id="19461" name="Object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1596390" y="10226675"/>
              <a:ext cx="569595" cy="3829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</xdr:colOff>
          <xdr:row>35</xdr:row>
          <xdr:rowOff>38100</xdr:rowOff>
        </xdr:from>
        <xdr:to>
          <xdr:col>3</xdr:col>
          <xdr:colOff>22860</xdr:colOff>
          <xdr:row>36</xdr:row>
          <xdr:rowOff>7620</xdr:rowOff>
        </xdr:to>
        <xdr:sp>
          <xdr:nvSpPr>
            <xdr:cNvPr id="19462" name="Object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1596390" y="10647680"/>
              <a:ext cx="569595" cy="3124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38</xdr:row>
          <xdr:rowOff>91440</xdr:rowOff>
        </xdr:from>
        <xdr:to>
          <xdr:col>2</xdr:col>
          <xdr:colOff>342900</xdr:colOff>
          <xdr:row>39</xdr:row>
          <xdr:rowOff>0</xdr:rowOff>
        </xdr:to>
        <xdr:sp>
          <xdr:nvSpPr>
            <xdr:cNvPr id="19464" name="Object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1573530" y="11872595"/>
              <a:ext cx="312420" cy="2990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426720</xdr:colOff>
          <xdr:row>32</xdr:row>
          <xdr:rowOff>76200</xdr:rowOff>
        </xdr:from>
        <xdr:to>
          <xdr:col>0</xdr:col>
          <xdr:colOff>548005</xdr:colOff>
          <xdr:row>32</xdr:row>
          <xdr:rowOff>350520</xdr:rowOff>
        </xdr:to>
        <xdr:sp>
          <xdr:nvSpPr>
            <xdr:cNvPr id="19465" name="Object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426720" y="9447530"/>
              <a:ext cx="121285" cy="2743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53340</xdr:rowOff>
        </xdr:from>
        <xdr:to>
          <xdr:col>2</xdr:col>
          <xdr:colOff>449580</xdr:colOff>
          <xdr:row>39</xdr:row>
          <xdr:rowOff>288925</xdr:rowOff>
        </xdr:to>
        <xdr:sp>
          <xdr:nvSpPr>
            <xdr:cNvPr id="19466" name="Object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1581150" y="12225020"/>
              <a:ext cx="411480" cy="23558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4</xdr:col>
      <xdr:colOff>1905</xdr:colOff>
      <xdr:row>42</xdr:row>
      <xdr:rowOff>194310</xdr:rowOff>
    </xdr:from>
    <xdr:to>
      <xdr:col>5</xdr:col>
      <xdr:colOff>255270</xdr:colOff>
      <xdr:row>42</xdr:row>
      <xdr:rowOff>613410</xdr:rowOff>
    </xdr:to>
    <xdr:pic>
      <xdr:nvPicPr>
        <xdr:cNvPr id="2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45105" y="13937615"/>
          <a:ext cx="853440" cy="41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523875</xdr:colOff>
      <xdr:row>17</xdr:row>
      <xdr:rowOff>19050</xdr:rowOff>
    </xdr:from>
    <xdr:to>
      <xdr:col>11</xdr:col>
      <xdr:colOff>390525</xdr:colOff>
      <xdr:row>29</xdr:row>
      <xdr:rowOff>95250</xdr:rowOff>
    </xdr:to>
    <xdr:graphicFrame>
      <xdr:nvGraphicFramePr>
        <xdr:cNvPr id="8" name="图表 7"/>
        <xdr:cNvGraphicFramePr/>
      </xdr:nvGraphicFramePr>
      <xdr:xfrm>
        <a:off x="523875" y="3971925"/>
        <a:ext cx="7410450" cy="2562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424815</xdr:colOff>
      <xdr:row>21</xdr:row>
      <xdr:rowOff>34290</xdr:rowOff>
    </xdr:from>
    <xdr:to>
      <xdr:col>12</xdr:col>
      <xdr:colOff>491490</xdr:colOff>
      <xdr:row>21</xdr:row>
      <xdr:rowOff>34290</xdr:rowOff>
    </xdr:to>
    <xdr:sp>
      <xdr:nvSpPr>
        <xdr:cNvPr id="9" name="Line 132"/>
        <xdr:cNvSpPr>
          <a:spLocks noChangeShapeType="1"/>
        </xdr:cNvSpPr>
      </xdr:nvSpPr>
      <xdr:spPr>
        <a:xfrm>
          <a:off x="1110615" y="4872990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325755</xdr:colOff>
      <xdr:row>24</xdr:row>
      <xdr:rowOff>109855</xdr:rowOff>
    </xdr:from>
    <xdr:to>
      <xdr:col>12</xdr:col>
      <xdr:colOff>421005</xdr:colOff>
      <xdr:row>24</xdr:row>
      <xdr:rowOff>109855</xdr:rowOff>
    </xdr:to>
    <xdr:sp>
      <xdr:nvSpPr>
        <xdr:cNvPr id="10" name="Line 134"/>
        <xdr:cNvSpPr>
          <a:spLocks noChangeShapeType="1"/>
        </xdr:cNvSpPr>
      </xdr:nvSpPr>
      <xdr:spPr>
        <a:xfrm>
          <a:off x="1011555" y="5548630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1</xdr:col>
      <xdr:colOff>388620</xdr:colOff>
      <xdr:row>27</xdr:row>
      <xdr:rowOff>149225</xdr:rowOff>
    </xdr:from>
    <xdr:to>
      <xdr:col>12</xdr:col>
      <xdr:colOff>455295</xdr:colOff>
      <xdr:row>27</xdr:row>
      <xdr:rowOff>149225</xdr:rowOff>
    </xdr:to>
    <xdr:sp>
      <xdr:nvSpPr>
        <xdr:cNvPr id="11" name="Line 132"/>
        <xdr:cNvSpPr>
          <a:spLocks noChangeShapeType="1"/>
        </xdr:cNvSpPr>
      </xdr:nvSpPr>
      <xdr:spPr>
        <a:xfrm>
          <a:off x="1074420" y="6188075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0</xdr:col>
      <xdr:colOff>572770</xdr:colOff>
      <xdr:row>3</xdr:row>
      <xdr:rowOff>154305</xdr:rowOff>
    </xdr:from>
    <xdr:to>
      <xdr:col>11</xdr:col>
      <xdr:colOff>239395</xdr:colOff>
      <xdr:row>16</xdr:row>
      <xdr:rowOff>80010</xdr:rowOff>
    </xdr:to>
    <xdr:graphicFrame>
      <xdr:nvGraphicFramePr>
        <xdr:cNvPr id="3" name="图表 2"/>
        <xdr:cNvGraphicFramePr/>
      </xdr:nvGraphicFramePr>
      <xdr:xfrm>
        <a:off x="572770" y="1202055"/>
        <a:ext cx="7210425" cy="25260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508000</xdr:colOff>
      <xdr:row>7</xdr:row>
      <xdr:rowOff>20955</xdr:rowOff>
    </xdr:from>
    <xdr:to>
      <xdr:col>12</xdr:col>
      <xdr:colOff>574675</xdr:colOff>
      <xdr:row>7</xdr:row>
      <xdr:rowOff>20955</xdr:rowOff>
    </xdr:to>
    <xdr:sp>
      <xdr:nvSpPr>
        <xdr:cNvPr id="20612" name="Line 132"/>
        <xdr:cNvSpPr>
          <a:spLocks noChangeShapeType="1"/>
        </xdr:cNvSpPr>
      </xdr:nvSpPr>
      <xdr:spPr>
        <a:xfrm>
          <a:off x="1193800" y="1868805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  <xdr:twoCellAnchor>
    <xdr:from>
      <xdr:col>1</xdr:col>
      <xdr:colOff>497840</xdr:colOff>
      <xdr:row>10</xdr:row>
      <xdr:rowOff>66675</xdr:rowOff>
    </xdr:from>
    <xdr:to>
      <xdr:col>12</xdr:col>
      <xdr:colOff>593090</xdr:colOff>
      <xdr:row>10</xdr:row>
      <xdr:rowOff>66675</xdr:rowOff>
    </xdr:to>
    <xdr:sp>
      <xdr:nvSpPr>
        <xdr:cNvPr id="2" name="Line 134"/>
        <xdr:cNvSpPr>
          <a:spLocks noChangeShapeType="1"/>
        </xdr:cNvSpPr>
      </xdr:nvSpPr>
      <xdr:spPr>
        <a:xfrm>
          <a:off x="1183640" y="2514600"/>
          <a:ext cx="7429500" cy="0"/>
        </a:xfrm>
        <a:prstGeom prst="line">
          <a:avLst/>
        </a:prstGeom>
        <a:noFill/>
        <a:ln w="9525">
          <a:solidFill>
            <a:srgbClr val="00FF00"/>
          </a:solidFill>
          <a:round/>
        </a:ln>
      </xdr:spPr>
    </xdr:sp>
    <xdr:clientData/>
  </xdr:twoCellAnchor>
  <xdr:twoCellAnchor>
    <xdr:from>
      <xdr:col>0</xdr:col>
      <xdr:colOff>635635</xdr:colOff>
      <xdr:row>14</xdr:row>
      <xdr:rowOff>31750</xdr:rowOff>
    </xdr:from>
    <xdr:to>
      <xdr:col>12</xdr:col>
      <xdr:colOff>16510</xdr:colOff>
      <xdr:row>14</xdr:row>
      <xdr:rowOff>31750</xdr:rowOff>
    </xdr:to>
    <xdr:sp>
      <xdr:nvSpPr>
        <xdr:cNvPr id="4" name="Line 132"/>
        <xdr:cNvSpPr>
          <a:spLocks noChangeShapeType="1"/>
        </xdr:cNvSpPr>
      </xdr:nvSpPr>
      <xdr:spPr>
        <a:xfrm>
          <a:off x="635635" y="3279775"/>
          <a:ext cx="7400925" cy="0"/>
        </a:xfrm>
        <a:prstGeom prst="line">
          <a:avLst/>
        </a:prstGeom>
        <a:noFill/>
        <a:ln w="9525">
          <a:solidFill>
            <a:srgbClr val="FF0000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image" Target="../media/image5.emf"/><Relationship Id="rId8" Type="http://schemas.openxmlformats.org/officeDocument/2006/relationships/oleObject" Target="../embeddings/oleObject4.bin"/><Relationship Id="rId7" Type="http://schemas.openxmlformats.org/officeDocument/2006/relationships/oleObject" Target="../embeddings/oleObject3.bin"/><Relationship Id="rId6" Type="http://schemas.openxmlformats.org/officeDocument/2006/relationships/image" Target="../media/image4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3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7" Type="http://schemas.openxmlformats.org/officeDocument/2006/relationships/image" Target="../media/image9.emf"/><Relationship Id="rId16" Type="http://schemas.openxmlformats.org/officeDocument/2006/relationships/oleObject" Target="../embeddings/oleObject8.bin"/><Relationship Id="rId15" Type="http://schemas.openxmlformats.org/officeDocument/2006/relationships/image" Target="../media/image8.emf"/><Relationship Id="rId14" Type="http://schemas.openxmlformats.org/officeDocument/2006/relationships/oleObject" Target="../embeddings/oleObject7.bin"/><Relationship Id="rId13" Type="http://schemas.openxmlformats.org/officeDocument/2006/relationships/image" Target="../media/image7.emf"/><Relationship Id="rId12" Type="http://schemas.openxmlformats.org/officeDocument/2006/relationships/oleObject" Target="../embeddings/oleObject6.bin"/><Relationship Id="rId11" Type="http://schemas.openxmlformats.org/officeDocument/2006/relationships/image" Target="../media/image6.emf"/><Relationship Id="rId10" Type="http://schemas.openxmlformats.org/officeDocument/2006/relationships/oleObject" Target="../embeddings/oleObject5.bin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46"/>
  <sheetViews>
    <sheetView tabSelected="1" topLeftCell="A34" workbookViewId="0">
      <selection activeCell="I37" sqref="I37"/>
    </sheetView>
  </sheetViews>
  <sheetFormatPr defaultColWidth="9" defaultRowHeight="15.75"/>
  <cols>
    <col min="1" max="1" width="10" style="1" customWidth="1"/>
    <col min="2" max="2" width="10.25" style="1" customWidth="1"/>
    <col min="3" max="9" width="7.875" style="1" customWidth="1"/>
    <col min="10" max="16384" width="9" style="1"/>
  </cols>
  <sheetData>
    <row r="1" ht="21.75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ht="20.25" customHeight="1" spans="1:9">
      <c r="A2" s="10" t="s">
        <v>1</v>
      </c>
      <c r="B2" s="11"/>
      <c r="C2" s="11"/>
      <c r="D2" s="11"/>
      <c r="E2" s="11"/>
      <c r="F2" s="11"/>
      <c r="G2" s="11"/>
      <c r="H2" s="11"/>
      <c r="I2" s="11"/>
    </row>
    <row r="3" ht="14.25" customHeight="1" spans="1:9">
      <c r="A3" s="10"/>
      <c r="B3" s="11"/>
      <c r="C3" s="11"/>
      <c r="D3" s="11"/>
      <c r="E3" s="11"/>
      <c r="F3" s="12" t="s">
        <v>2</v>
      </c>
      <c r="G3" s="13" t="s">
        <v>2</v>
      </c>
      <c r="H3" s="14" t="s">
        <v>2</v>
      </c>
      <c r="I3" s="11"/>
    </row>
    <row r="4" ht="24" customHeight="1" spans="1:9">
      <c r="A4" s="15" t="s">
        <v>3</v>
      </c>
      <c r="B4" s="16"/>
      <c r="C4" s="16"/>
      <c r="D4" s="16"/>
      <c r="E4" s="16"/>
      <c r="F4" s="17"/>
      <c r="G4" s="17"/>
      <c r="H4" s="17"/>
      <c r="I4" s="17"/>
    </row>
    <row r="5" ht="24" customHeight="1" spans="1:9">
      <c r="A5" s="16" t="s">
        <v>4</v>
      </c>
      <c r="B5" s="16"/>
      <c r="C5" s="16"/>
      <c r="D5" s="16"/>
      <c r="E5" s="16"/>
      <c r="F5" s="16"/>
      <c r="G5" s="16"/>
      <c r="H5" s="16"/>
      <c r="I5" s="16"/>
    </row>
    <row r="6" ht="24" customHeight="1" spans="1:9">
      <c r="A6" s="15" t="s">
        <v>5</v>
      </c>
      <c r="B6" s="16"/>
      <c r="C6" s="16"/>
      <c r="D6" s="16"/>
      <c r="E6" s="16"/>
      <c r="F6" s="16"/>
      <c r="G6" s="16"/>
      <c r="H6" s="16"/>
      <c r="I6" s="16"/>
    </row>
    <row r="7" ht="32.25" customHeight="1" spans="1:9">
      <c r="A7" s="18" t="s">
        <v>6</v>
      </c>
      <c r="B7" s="19"/>
      <c r="C7" s="19"/>
      <c r="D7" s="20" t="s">
        <v>7</v>
      </c>
      <c r="E7" s="19"/>
      <c r="F7" s="19"/>
      <c r="G7" s="19"/>
      <c r="H7" s="17"/>
      <c r="I7" s="17"/>
    </row>
    <row r="8" ht="23.25" customHeight="1" spans="1:9">
      <c r="A8" s="21" t="s">
        <v>8</v>
      </c>
      <c r="B8" s="22" t="s">
        <v>9</v>
      </c>
      <c r="C8" s="23" t="s">
        <v>10</v>
      </c>
      <c r="D8" s="22"/>
      <c r="E8" s="22"/>
      <c r="F8" s="22"/>
      <c r="G8" s="22"/>
      <c r="H8" s="24"/>
      <c r="I8" s="72" t="s">
        <v>11</v>
      </c>
    </row>
    <row r="9" ht="21.95" customHeight="1" spans="1:9">
      <c r="A9" s="25"/>
      <c r="B9" s="26" t="s">
        <v>12</v>
      </c>
      <c r="C9" s="27" t="s">
        <v>13</v>
      </c>
      <c r="D9" s="27" t="s">
        <v>14</v>
      </c>
      <c r="E9" s="27" t="s">
        <v>15</v>
      </c>
      <c r="F9" s="27" t="s">
        <v>16</v>
      </c>
      <c r="G9" s="27" t="s">
        <v>17</v>
      </c>
      <c r="H9" s="28"/>
      <c r="I9" s="73"/>
    </row>
    <row r="10" s="6" customFormat="1" ht="21.95" customHeight="1" spans="1:12">
      <c r="A10" s="29">
        <v>1</v>
      </c>
      <c r="B10" s="30" t="s">
        <v>18</v>
      </c>
      <c r="C10" s="31">
        <v>5.003</v>
      </c>
      <c r="D10" s="31">
        <v>5.004</v>
      </c>
      <c r="E10" s="31">
        <v>5.003</v>
      </c>
      <c r="F10" s="31">
        <v>5.003</v>
      </c>
      <c r="G10" s="31">
        <v>5.004</v>
      </c>
      <c r="H10" s="32">
        <f>SUM(C10:G10)/5</f>
        <v>5.0034</v>
      </c>
      <c r="I10" s="31">
        <f>MAX(C10:G10)-MIN(C10:G10)</f>
        <v>0.000999999999999446</v>
      </c>
      <c r="K10" s="74"/>
      <c r="L10" s="75"/>
    </row>
    <row r="11" s="6" customFormat="1" ht="21.95" customHeight="1" spans="1:12">
      <c r="A11" s="29">
        <v>2</v>
      </c>
      <c r="B11" s="30" t="s">
        <v>19</v>
      </c>
      <c r="C11" s="31">
        <v>5.002</v>
      </c>
      <c r="D11" s="31">
        <v>5.003</v>
      </c>
      <c r="E11" s="31">
        <v>5.004</v>
      </c>
      <c r="F11" s="31">
        <v>5.002</v>
      </c>
      <c r="G11" s="31">
        <v>5.005</v>
      </c>
      <c r="H11" s="32">
        <f t="shared" ref="H11:H19" si="0">SUM(C11:G11)/5</f>
        <v>5.0032</v>
      </c>
      <c r="I11" s="31">
        <f t="shared" ref="I11:I19" si="1">MAX(C11:G11)-MIN(C11:G11)</f>
        <v>0.00300000000000011</v>
      </c>
      <c r="K11" s="74"/>
      <c r="L11" s="75"/>
    </row>
    <row r="12" s="6" customFormat="1" ht="21.95" customHeight="1" spans="1:12">
      <c r="A12" s="29">
        <v>3</v>
      </c>
      <c r="B12" s="30" t="s">
        <v>20</v>
      </c>
      <c r="C12" s="31">
        <v>5.004</v>
      </c>
      <c r="D12" s="31">
        <v>5.003</v>
      </c>
      <c r="E12" s="31">
        <v>5.005</v>
      </c>
      <c r="F12" s="31">
        <v>5.003</v>
      </c>
      <c r="G12" s="31">
        <v>5.002</v>
      </c>
      <c r="H12" s="32">
        <f t="shared" si="0"/>
        <v>5.0034</v>
      </c>
      <c r="I12" s="31">
        <f t="shared" si="1"/>
        <v>0.00300000000000011</v>
      </c>
      <c r="K12" s="74"/>
      <c r="L12" s="75"/>
    </row>
    <row r="13" s="6" customFormat="1" ht="21.95" customHeight="1" spans="1:12">
      <c r="A13" s="29">
        <v>4</v>
      </c>
      <c r="B13" s="30" t="s">
        <v>21</v>
      </c>
      <c r="C13" s="31">
        <v>5.003</v>
      </c>
      <c r="D13" s="31">
        <v>5.002</v>
      </c>
      <c r="E13" s="31">
        <v>5.004</v>
      </c>
      <c r="F13" s="31">
        <v>5.002</v>
      </c>
      <c r="G13" s="31">
        <v>5.004</v>
      </c>
      <c r="H13" s="32">
        <f t="shared" si="0"/>
        <v>5.003</v>
      </c>
      <c r="I13" s="31">
        <f t="shared" si="1"/>
        <v>0.00199999999999978</v>
      </c>
      <c r="K13" s="74" t="s">
        <v>22</v>
      </c>
      <c r="L13" s="75" t="s">
        <v>23</v>
      </c>
    </row>
    <row r="14" s="6" customFormat="1" ht="21.95" customHeight="1" spans="1:12">
      <c r="A14" s="33">
        <v>5</v>
      </c>
      <c r="B14" s="30" t="s">
        <v>24</v>
      </c>
      <c r="C14" s="31">
        <v>5.003</v>
      </c>
      <c r="D14" s="31">
        <v>5.004</v>
      </c>
      <c r="E14" s="31">
        <v>5.003</v>
      </c>
      <c r="F14" s="31">
        <v>5.003</v>
      </c>
      <c r="G14" s="31">
        <v>5.003</v>
      </c>
      <c r="H14" s="32">
        <f t="shared" si="0"/>
        <v>5.0032</v>
      </c>
      <c r="I14" s="31">
        <f t="shared" si="1"/>
        <v>0.000999999999999446</v>
      </c>
      <c r="K14" s="74"/>
      <c r="L14" s="75"/>
    </row>
    <row r="15" s="6" customFormat="1" ht="21.95" customHeight="1" spans="1:12">
      <c r="A15" s="33">
        <v>6</v>
      </c>
      <c r="B15" s="30" t="s">
        <v>25</v>
      </c>
      <c r="C15" s="31">
        <v>5.003</v>
      </c>
      <c r="D15" s="31">
        <v>5.004</v>
      </c>
      <c r="E15" s="31">
        <v>5.003</v>
      </c>
      <c r="F15" s="31">
        <v>5.004</v>
      </c>
      <c r="G15" s="31">
        <v>5.003</v>
      </c>
      <c r="H15" s="32">
        <f t="shared" si="0"/>
        <v>5.0034</v>
      </c>
      <c r="I15" s="31">
        <f t="shared" si="1"/>
        <v>0.000999999999999446</v>
      </c>
      <c r="K15" s="74"/>
      <c r="L15" s="75"/>
    </row>
    <row r="16" s="6" customFormat="1" ht="21.95" customHeight="1" spans="1:12">
      <c r="A16" s="33">
        <v>7</v>
      </c>
      <c r="B16" s="30" t="s">
        <v>26</v>
      </c>
      <c r="C16" s="31">
        <v>5.003</v>
      </c>
      <c r="D16" s="31">
        <v>5.003</v>
      </c>
      <c r="E16" s="31">
        <v>5.004</v>
      </c>
      <c r="F16" s="31">
        <v>5.003</v>
      </c>
      <c r="G16" s="31">
        <v>5.003</v>
      </c>
      <c r="H16" s="32">
        <f t="shared" si="0"/>
        <v>5.0032</v>
      </c>
      <c r="I16" s="31">
        <f t="shared" si="1"/>
        <v>0.000999999999999446</v>
      </c>
      <c r="K16" s="74" t="s">
        <v>27</v>
      </c>
      <c r="L16" s="75"/>
    </row>
    <row r="17" s="6" customFormat="1" ht="21.95" customHeight="1" spans="1:12">
      <c r="A17" s="33">
        <v>8</v>
      </c>
      <c r="B17" s="30" t="s">
        <v>28</v>
      </c>
      <c r="C17" s="31">
        <v>5.004</v>
      </c>
      <c r="D17" s="31">
        <v>5.003</v>
      </c>
      <c r="E17" s="31">
        <v>5.003</v>
      </c>
      <c r="F17" s="31">
        <v>5.004</v>
      </c>
      <c r="G17" s="31">
        <v>5.002</v>
      </c>
      <c r="H17" s="32">
        <f t="shared" si="0"/>
        <v>5.0032</v>
      </c>
      <c r="I17" s="31">
        <f t="shared" si="1"/>
        <v>0.00199999999999978</v>
      </c>
      <c r="K17" s="74"/>
      <c r="L17" s="76"/>
    </row>
    <row r="18" s="6" customFormat="1" ht="21.95" customHeight="1" spans="1:12">
      <c r="A18" s="33">
        <v>9</v>
      </c>
      <c r="B18" s="30" t="s">
        <v>29</v>
      </c>
      <c r="C18" s="31">
        <v>5.003</v>
      </c>
      <c r="D18" s="31">
        <v>5.004</v>
      </c>
      <c r="E18" s="31">
        <v>5.002</v>
      </c>
      <c r="F18" s="31">
        <v>5.003</v>
      </c>
      <c r="G18" s="31">
        <v>5.005</v>
      </c>
      <c r="H18" s="32">
        <f t="shared" si="0"/>
        <v>5.0034</v>
      </c>
      <c r="I18" s="31">
        <f t="shared" si="1"/>
        <v>0.00300000000000011</v>
      </c>
      <c r="K18" s="74"/>
      <c r="L18" s="75"/>
    </row>
    <row r="19" s="6" customFormat="1" ht="21.95" customHeight="1" spans="1:12">
      <c r="A19" s="33">
        <v>10</v>
      </c>
      <c r="B19" s="30" t="s">
        <v>30</v>
      </c>
      <c r="C19" s="31">
        <v>5.004</v>
      </c>
      <c r="D19" s="31">
        <v>5.003</v>
      </c>
      <c r="E19" s="31">
        <v>5.003</v>
      </c>
      <c r="F19" s="31">
        <v>5.003</v>
      </c>
      <c r="G19" s="34">
        <v>5.004</v>
      </c>
      <c r="H19" s="32">
        <f t="shared" si="0"/>
        <v>5.0034</v>
      </c>
      <c r="I19" s="31">
        <f t="shared" si="1"/>
        <v>0.000999999999999446</v>
      </c>
      <c r="K19" s="74"/>
      <c r="L19" s="75"/>
    </row>
    <row r="20" s="6" customFormat="1" ht="21.95" customHeight="1" spans="1:12">
      <c r="A20" s="33"/>
      <c r="B20" s="30"/>
      <c r="C20" s="35"/>
      <c r="D20" s="35"/>
      <c r="E20" s="35"/>
      <c r="F20" s="35"/>
      <c r="G20" s="35"/>
      <c r="H20" s="36"/>
      <c r="I20" s="77"/>
      <c r="K20" s="74"/>
      <c r="L20" s="75"/>
    </row>
    <row r="21" s="6" customFormat="1" ht="21.95" customHeight="1" spans="1:12">
      <c r="A21" s="33"/>
      <c r="B21" s="30"/>
      <c r="C21" s="35"/>
      <c r="D21" s="35"/>
      <c r="E21" s="35"/>
      <c r="F21" s="35"/>
      <c r="G21" s="35"/>
      <c r="H21" s="36"/>
      <c r="I21" s="77"/>
      <c r="K21" s="74"/>
      <c r="L21" s="75"/>
    </row>
    <row r="22" s="6" customFormat="1" ht="21.95" customHeight="1" spans="1:12">
      <c r="A22" s="33"/>
      <c r="B22" s="30"/>
      <c r="C22" s="35"/>
      <c r="D22" s="35"/>
      <c r="E22" s="35"/>
      <c r="F22" s="35"/>
      <c r="G22" s="35"/>
      <c r="H22" s="36"/>
      <c r="I22" s="77"/>
      <c r="K22" s="74"/>
      <c r="L22" s="75"/>
    </row>
    <row r="23" s="6" customFormat="1" ht="21.95" customHeight="1" spans="1:12">
      <c r="A23" s="33"/>
      <c r="B23" s="30"/>
      <c r="C23" s="35"/>
      <c r="D23" s="35"/>
      <c r="E23" s="35"/>
      <c r="F23" s="35"/>
      <c r="G23" s="35"/>
      <c r="H23" s="36"/>
      <c r="I23" s="77"/>
      <c r="K23" s="74"/>
      <c r="L23" s="75"/>
    </row>
    <row r="24" s="6" customFormat="1" ht="21.95" customHeight="1" spans="1:12">
      <c r="A24" s="33"/>
      <c r="B24" s="30"/>
      <c r="C24" s="35"/>
      <c r="D24" s="35"/>
      <c r="E24" s="35"/>
      <c r="F24" s="35"/>
      <c r="G24" s="35"/>
      <c r="H24" s="36"/>
      <c r="I24" s="77"/>
      <c r="K24" s="74"/>
      <c r="L24" s="75"/>
    </row>
    <row r="25" s="6" customFormat="1" ht="21.95" customHeight="1" spans="1:12">
      <c r="A25" s="33"/>
      <c r="B25" s="30"/>
      <c r="C25" s="33"/>
      <c r="D25" s="33"/>
      <c r="E25" s="33"/>
      <c r="F25" s="33"/>
      <c r="G25" s="33"/>
      <c r="H25" s="37"/>
      <c r="I25" s="78"/>
      <c r="K25" s="74"/>
      <c r="L25" s="75"/>
    </row>
    <row r="26" s="6" customFormat="1" ht="21.95" customHeight="1" spans="1:12">
      <c r="A26" s="33"/>
      <c r="B26" s="38"/>
      <c r="C26" s="33"/>
      <c r="D26" s="33"/>
      <c r="E26" s="33"/>
      <c r="F26" s="33"/>
      <c r="G26" s="33"/>
      <c r="H26" s="37"/>
      <c r="I26" s="79"/>
      <c r="K26" s="74"/>
      <c r="L26" s="75"/>
    </row>
    <row r="27" s="6" customFormat="1" ht="21.95" customHeight="1" spans="1:12">
      <c r="A27" s="33"/>
      <c r="B27" s="38"/>
      <c r="C27" s="33"/>
      <c r="D27" s="33"/>
      <c r="E27" s="33"/>
      <c r="F27" s="33"/>
      <c r="G27" s="33"/>
      <c r="H27" s="37"/>
      <c r="I27" s="78"/>
      <c r="K27" s="74"/>
      <c r="L27" s="75"/>
    </row>
    <row r="28" s="6" customFormat="1" ht="21.95" customHeight="1" spans="1:12">
      <c r="A28" s="33"/>
      <c r="B28" s="38"/>
      <c r="C28" s="33"/>
      <c r="D28" s="33"/>
      <c r="E28" s="33"/>
      <c r="F28" s="33"/>
      <c r="G28" s="33"/>
      <c r="H28" s="37"/>
      <c r="I28" s="78"/>
      <c r="K28" s="74"/>
      <c r="L28" s="75"/>
    </row>
    <row r="29" s="6" customFormat="1" ht="21.95" customHeight="1" spans="1:12">
      <c r="A29" s="33"/>
      <c r="B29" s="38"/>
      <c r="C29" s="33"/>
      <c r="D29" s="33"/>
      <c r="E29" s="33"/>
      <c r="F29" s="33"/>
      <c r="G29" s="33"/>
      <c r="H29" s="37"/>
      <c r="I29" s="79"/>
      <c r="K29" s="74"/>
      <c r="L29" s="75"/>
    </row>
    <row r="30" s="6" customFormat="1" ht="21.95" customHeight="1" spans="1:9">
      <c r="A30" s="39"/>
      <c r="B30" s="40">
        <f>AVERAGE(H10:H24)</f>
        <v>5.00328</v>
      </c>
      <c r="C30" s="41"/>
      <c r="D30" s="41"/>
      <c r="E30" s="41"/>
      <c r="F30" s="42"/>
      <c r="G30" s="43">
        <f>AVERAGE(I10:I24)</f>
        <v>0.00179999999999971</v>
      </c>
      <c r="H30" s="44"/>
      <c r="I30" s="80"/>
    </row>
    <row r="31" s="6" customFormat="1" ht="29.25" customHeight="1" spans="1:9">
      <c r="A31" s="45" t="s">
        <v>31</v>
      </c>
      <c r="B31" s="46"/>
      <c r="C31" s="47" t="s">
        <v>32</v>
      </c>
      <c r="D31" s="48">
        <v>0.577</v>
      </c>
      <c r="E31" s="47" t="s">
        <v>33</v>
      </c>
      <c r="F31" s="48">
        <v>2.115</v>
      </c>
      <c r="G31" s="47" t="s">
        <v>34</v>
      </c>
      <c r="H31" s="48">
        <v>0</v>
      </c>
      <c r="I31" s="81"/>
    </row>
    <row r="32" s="7" customFormat="1" ht="42" customHeight="1" spans="1:9">
      <c r="A32" s="49"/>
      <c r="B32" s="49"/>
      <c r="C32" s="50"/>
      <c r="D32" s="8"/>
      <c r="E32" s="50"/>
      <c r="F32" s="51"/>
      <c r="G32" s="52"/>
      <c r="H32" s="51"/>
      <c r="I32" s="41"/>
    </row>
    <row r="33" ht="37.5" customHeight="1" spans="1:9">
      <c r="A33" s="53"/>
      <c r="B33" s="54" t="s">
        <v>35</v>
      </c>
      <c r="C33" s="54"/>
      <c r="D33" s="54"/>
      <c r="E33" s="54"/>
      <c r="F33" s="6"/>
      <c r="G33" s="6"/>
      <c r="H33" s="6"/>
      <c r="I33" s="6"/>
    </row>
    <row r="34" ht="23.25" customHeight="1" spans="1:9">
      <c r="A34" s="50" t="s">
        <v>36</v>
      </c>
      <c r="B34" s="55" t="s">
        <v>37</v>
      </c>
      <c r="C34" s="56"/>
      <c r="D34" s="57">
        <f>SUM(B30)</f>
        <v>5.00328</v>
      </c>
      <c r="E34" s="58"/>
      <c r="F34" s="6"/>
      <c r="G34" s="6"/>
      <c r="H34" s="6"/>
      <c r="I34" s="6"/>
    </row>
    <row r="35" ht="36.75" customHeight="1" spans="1:9">
      <c r="A35" s="50" t="s">
        <v>38</v>
      </c>
      <c r="B35" s="55" t="s">
        <v>39</v>
      </c>
      <c r="C35" s="56"/>
      <c r="D35" s="59">
        <f>SUM(D34+D31*G30)</f>
        <v>5.0043186</v>
      </c>
      <c r="E35" s="58"/>
      <c r="F35" s="60"/>
      <c r="G35" s="60"/>
      <c r="H35" s="61"/>
      <c r="I35" s="61"/>
    </row>
    <row r="36" ht="27" customHeight="1" spans="1:9">
      <c r="A36" s="50" t="s">
        <v>40</v>
      </c>
      <c r="B36" s="55" t="s">
        <v>41</v>
      </c>
      <c r="D36" s="59">
        <f>SUM(B30-D31*G30)</f>
        <v>5.0022414</v>
      </c>
      <c r="E36" s="58"/>
      <c r="F36" s="62"/>
      <c r="G36" s="62"/>
      <c r="H36" s="62"/>
      <c r="I36" s="6"/>
    </row>
    <row r="37" ht="39.75" customHeight="1" spans="1:9">
      <c r="A37" s="63" t="s">
        <v>11</v>
      </c>
      <c r="B37" s="64" t="s">
        <v>42</v>
      </c>
      <c r="D37" s="65"/>
      <c r="E37" s="6"/>
      <c r="F37" s="6"/>
      <c r="G37" s="6"/>
      <c r="H37" s="6"/>
      <c r="I37" s="6"/>
    </row>
    <row r="38" ht="25.5" customHeight="1" spans="1:9">
      <c r="A38" s="66" t="s">
        <v>43</v>
      </c>
      <c r="B38" s="67" t="s">
        <v>44</v>
      </c>
      <c r="D38" s="68">
        <f>SUM(G30)</f>
        <v>0.00179999999999971</v>
      </c>
      <c r="E38" s="58"/>
      <c r="F38" s="6"/>
      <c r="G38" s="6"/>
      <c r="H38" s="6"/>
      <c r="I38" s="6"/>
    </row>
    <row r="39" ht="30.75" customHeight="1" spans="1:9">
      <c r="A39" s="50" t="s">
        <v>38</v>
      </c>
      <c r="B39" s="55" t="s">
        <v>39</v>
      </c>
      <c r="D39" s="68">
        <f>SUM(F31*G30)</f>
        <v>0.00380699999999939</v>
      </c>
      <c r="E39" s="58"/>
      <c r="F39" s="57"/>
      <c r="G39" s="6"/>
      <c r="H39" s="61"/>
      <c r="I39" s="61"/>
    </row>
    <row r="40" ht="29.25" customHeight="1" spans="1:9">
      <c r="A40" s="50" t="s">
        <v>40</v>
      </c>
      <c r="B40" s="55" t="s">
        <v>41</v>
      </c>
      <c r="D40" s="8">
        <f>SUM(H31*G30)</f>
        <v>0</v>
      </c>
      <c r="E40" s="58"/>
      <c r="F40" s="6"/>
      <c r="G40" s="6"/>
      <c r="H40" s="61"/>
      <c r="I40" s="61"/>
    </row>
    <row r="41" ht="48" customHeight="1" spans="1:9">
      <c r="A41" s="69" t="s">
        <v>45</v>
      </c>
      <c r="B41" s="8"/>
      <c r="C41" s="8"/>
      <c r="D41" s="8"/>
      <c r="E41" s="8"/>
      <c r="F41" s="8"/>
      <c r="G41" s="8"/>
      <c r="H41" s="8"/>
      <c r="I41" s="8"/>
    </row>
    <row r="42" ht="46.5" customHeight="1" spans="1:9">
      <c r="A42" s="70" t="s">
        <v>46</v>
      </c>
      <c r="B42" s="70"/>
      <c r="C42" s="70"/>
      <c r="D42" s="70"/>
      <c r="E42" s="70"/>
      <c r="F42" s="70"/>
      <c r="G42" s="70"/>
      <c r="H42" s="70"/>
      <c r="I42" s="70"/>
    </row>
    <row r="43" ht="49.5" customHeight="1" spans="2:9">
      <c r="B43" s="71" t="s">
        <v>47</v>
      </c>
      <c r="C43" s="71"/>
      <c r="D43" s="71"/>
      <c r="E43" s="71"/>
      <c r="F43" s="71"/>
      <c r="G43" s="71"/>
      <c r="H43" s="71"/>
      <c r="I43" s="71"/>
    </row>
    <row r="46" spans="8:8">
      <c r="H46" s="1" t="s">
        <v>48</v>
      </c>
    </row>
  </sheetData>
  <mergeCells count="17">
    <mergeCell ref="A1:I1"/>
    <mergeCell ref="A2:I2"/>
    <mergeCell ref="A4:E4"/>
    <mergeCell ref="A5:I5"/>
    <mergeCell ref="A6:I6"/>
    <mergeCell ref="C8:G8"/>
    <mergeCell ref="A31:B31"/>
    <mergeCell ref="B33:E33"/>
    <mergeCell ref="H35:I35"/>
    <mergeCell ref="H39:I39"/>
    <mergeCell ref="H40:I40"/>
    <mergeCell ref="A41:I41"/>
    <mergeCell ref="A42:I42"/>
    <mergeCell ref="B43:I43"/>
    <mergeCell ref="A8:A9"/>
    <mergeCell ref="H8:H9"/>
    <mergeCell ref="I8:I9"/>
  </mergeCells>
  <pageMargins left="0.904166666666667" right="0.747916666666667" top="0.984027777777778" bottom="0.707638888888889" header="0.511805555555556" footer="0.511805555555556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shapeId="19457" progId="Equation.3" r:id="rId3">
          <objectPr defaultSize="0" r:id="rId4">
            <anchor moveWithCells="1" sizeWithCells="1">
              <from>
                <xdr:col>7</xdr:col>
                <xdr:colOff>167640</xdr:colOff>
                <xdr:row>7</xdr:row>
                <xdr:rowOff>67945</xdr:rowOff>
              </from>
              <to>
                <xdr:col>7</xdr:col>
                <xdr:colOff>358140</xdr:colOff>
                <xdr:row>8</xdr:row>
                <xdr:rowOff>83820</xdr:rowOff>
              </to>
            </anchor>
          </objectPr>
        </oleObject>
      </mc:Choice>
      <mc:Fallback>
        <oleObject shapeId="19457" progId="Equation.3" r:id="rId3"/>
      </mc:Fallback>
    </mc:AlternateContent>
    <mc:AlternateContent xmlns:mc="http://schemas.openxmlformats.org/markup-compatibility/2006">
      <mc:Choice Requires="x14">
        <oleObject shapeId="19458" progId="Equation.3" r:id="rId5">
          <objectPr defaultSize="0" r:id="rId6">
            <anchor moveWithCells="1">
              <from>
                <xdr:col>0</xdr:col>
                <xdr:colOff>365760</xdr:colOff>
                <xdr:row>29</xdr:row>
                <xdr:rowOff>0</xdr:rowOff>
              </from>
              <to>
                <xdr:col>0</xdr:col>
                <xdr:colOff>586740</xdr:colOff>
                <xdr:row>30</xdr:row>
                <xdr:rowOff>15240</xdr:rowOff>
              </to>
            </anchor>
          </objectPr>
        </oleObject>
      </mc:Choice>
      <mc:Fallback>
        <oleObject shapeId="19458" progId="Equation.3" r:id="rId5"/>
      </mc:Fallback>
    </mc:AlternateContent>
    <mc:AlternateContent xmlns:mc="http://schemas.openxmlformats.org/markup-compatibility/2006">
      <mc:Choice Requires="x14">
        <oleObject shapeId="19460" progId="Equation.3" r:id="rId7">
          <objectPr defaultSize="0" r:id="rId6">
            <anchor moveWithCells="1">
              <from>
                <xdr:col>2</xdr:col>
                <xdr:colOff>99060</xdr:colOff>
                <xdr:row>33</xdr:row>
                <xdr:rowOff>22860</xdr:rowOff>
              </from>
              <to>
                <xdr:col>2</xdr:col>
                <xdr:colOff>312420</xdr:colOff>
                <xdr:row>34</xdr:row>
                <xdr:rowOff>30480</xdr:rowOff>
              </to>
            </anchor>
          </objectPr>
        </oleObject>
      </mc:Choice>
      <mc:Fallback>
        <oleObject shapeId="19460" progId="Equation.3" r:id="rId7"/>
      </mc:Fallback>
    </mc:AlternateContent>
    <mc:AlternateContent xmlns:mc="http://schemas.openxmlformats.org/markup-compatibility/2006">
      <mc:Choice Requires="x14">
        <oleObject shapeId="19461" progId="Equation.3" r:id="rId8">
          <objectPr defaultSize="0" r:id="rId9">
            <anchor moveWithCells="1">
              <from>
                <xdr:col>2</xdr:col>
                <xdr:colOff>53340</xdr:colOff>
                <xdr:row>34</xdr:row>
                <xdr:rowOff>83820</xdr:rowOff>
              </from>
              <to>
                <xdr:col>3</xdr:col>
                <xdr:colOff>22860</xdr:colOff>
                <xdr:row>35</xdr:row>
                <xdr:rowOff>0</xdr:rowOff>
              </to>
            </anchor>
          </objectPr>
        </oleObject>
      </mc:Choice>
      <mc:Fallback>
        <oleObject shapeId="19461" progId="Equation.3" r:id="rId8"/>
      </mc:Fallback>
    </mc:AlternateContent>
    <mc:AlternateContent xmlns:mc="http://schemas.openxmlformats.org/markup-compatibility/2006">
      <mc:Choice Requires="x14">
        <oleObject shapeId="19462" progId="Equation.3" r:id="rId10">
          <objectPr defaultSize="0" r:id="rId11">
            <anchor moveWithCells="1">
              <from>
                <xdr:col>2</xdr:col>
                <xdr:colOff>53340</xdr:colOff>
                <xdr:row>35</xdr:row>
                <xdr:rowOff>38100</xdr:rowOff>
              </from>
              <to>
                <xdr:col>3</xdr:col>
                <xdr:colOff>22860</xdr:colOff>
                <xdr:row>36</xdr:row>
                <xdr:rowOff>7620</xdr:rowOff>
              </to>
            </anchor>
          </objectPr>
        </oleObject>
      </mc:Choice>
      <mc:Fallback>
        <oleObject shapeId="19462" progId="Equation.3" r:id="rId10"/>
      </mc:Fallback>
    </mc:AlternateContent>
    <mc:AlternateContent xmlns:mc="http://schemas.openxmlformats.org/markup-compatibility/2006">
      <mc:Choice Requires="x14">
        <oleObject shapeId="19464" progId="Equation.3" r:id="rId12">
          <objectPr defaultSize="0" r:id="rId13">
            <anchor moveWithCells="1">
              <from>
                <xdr:col>2</xdr:col>
                <xdr:colOff>30480</xdr:colOff>
                <xdr:row>38</xdr:row>
                <xdr:rowOff>91440</xdr:rowOff>
              </from>
              <to>
                <xdr:col>2</xdr:col>
                <xdr:colOff>342900</xdr:colOff>
                <xdr:row>39</xdr:row>
                <xdr:rowOff>0</xdr:rowOff>
              </to>
            </anchor>
          </objectPr>
        </oleObject>
      </mc:Choice>
      <mc:Fallback>
        <oleObject shapeId="19464" progId="Equation.3" r:id="rId12"/>
      </mc:Fallback>
    </mc:AlternateContent>
    <mc:AlternateContent xmlns:mc="http://schemas.openxmlformats.org/markup-compatibility/2006">
      <mc:Choice Requires="x14">
        <oleObject shapeId="19465" progId="Equation.3" r:id="rId14">
          <objectPr defaultSize="0" r:id="rId15">
            <anchor moveWithCells="1" sizeWithCells="1">
              <from>
                <xdr:col>0</xdr:col>
                <xdr:colOff>426720</xdr:colOff>
                <xdr:row>32</xdr:row>
                <xdr:rowOff>76200</xdr:rowOff>
              </from>
              <to>
                <xdr:col>0</xdr:col>
                <xdr:colOff>548005</xdr:colOff>
                <xdr:row>32</xdr:row>
                <xdr:rowOff>350520</xdr:rowOff>
              </to>
            </anchor>
          </objectPr>
        </oleObject>
      </mc:Choice>
      <mc:Fallback>
        <oleObject shapeId="19465" progId="Equation.3" r:id="rId14"/>
      </mc:Fallback>
    </mc:AlternateContent>
    <mc:AlternateContent xmlns:mc="http://schemas.openxmlformats.org/markup-compatibility/2006">
      <mc:Choice Requires="x14">
        <oleObject shapeId="19466" progId="Equation.3" r:id="rId16">
          <objectPr defaultSize="0" r:id="rId17">
            <anchor moveWithCells="1">
              <from>
                <xdr:col>2</xdr:col>
                <xdr:colOff>38100</xdr:colOff>
                <xdr:row>39</xdr:row>
                <xdr:rowOff>53340</xdr:rowOff>
              </from>
              <to>
                <xdr:col>2</xdr:col>
                <xdr:colOff>449580</xdr:colOff>
                <xdr:row>39</xdr:row>
                <xdr:rowOff>288925</xdr:rowOff>
              </to>
            </anchor>
          </objectPr>
        </oleObject>
      </mc:Choice>
      <mc:Fallback>
        <oleObject shapeId="19466" progId="Equation.3" r:id="rId1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28"/>
  <sheetViews>
    <sheetView topLeftCell="A19" workbookViewId="0">
      <selection activeCell="K33" sqref="K33"/>
    </sheetView>
  </sheetViews>
  <sheetFormatPr defaultColWidth="9" defaultRowHeight="15.75"/>
  <cols>
    <col min="12" max="12" width="6.25" customWidth="1"/>
    <col min="13" max="13" width="11.125" customWidth="1"/>
  </cols>
  <sheetData>
    <row r="1" ht="27.7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3" customHeight="1" spans="1:13">
      <c r="A2" s="3" t="s">
        <v>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1.75" customHeight="1" spans="1:13">
      <c r="A3" s="3"/>
      <c r="B3" s="3"/>
      <c r="C3" s="3"/>
      <c r="D3" s="3"/>
      <c r="E3" s="4" t="s">
        <v>50</v>
      </c>
      <c r="F3" s="4"/>
      <c r="G3" s="4"/>
      <c r="H3" s="4"/>
      <c r="I3" s="3"/>
      <c r="J3" s="3"/>
      <c r="K3" s="3"/>
      <c r="L3" s="3"/>
      <c r="M3" s="3"/>
    </row>
    <row r="5" spans="13:13">
      <c r="M5" s="6"/>
    </row>
    <row r="7" spans="13:13">
      <c r="M7" s="1" t="s">
        <v>51</v>
      </c>
    </row>
    <row r="8" spans="13:13">
      <c r="M8" s="6"/>
    </row>
    <row r="11" spans="13:13">
      <c r="M11" s="7" t="s">
        <v>52</v>
      </c>
    </row>
    <row r="13" spans="13:13">
      <c r="M13" s="6"/>
    </row>
    <row r="14" spans="13:13">
      <c r="M14" s="6"/>
    </row>
    <row r="15" spans="13:13">
      <c r="M15" s="1" t="s">
        <v>53</v>
      </c>
    </row>
    <row r="17" ht="24" customHeight="1" spans="5:13">
      <c r="E17" s="4" t="s">
        <v>54</v>
      </c>
      <c r="F17" s="5"/>
      <c r="G17" s="5"/>
      <c r="H17" s="5"/>
      <c r="I17" s="5"/>
      <c r="M17" s="1"/>
    </row>
    <row r="18" ht="22.5" customHeight="1" spans="13:13">
      <c r="M18" s="1"/>
    </row>
    <row r="20" spans="13:13">
      <c r="M20" s="6"/>
    </row>
    <row r="22" spans="13:13">
      <c r="M22" s="6" t="s">
        <v>55</v>
      </c>
    </row>
    <row r="24" spans="13:13">
      <c r="M24" s="8"/>
    </row>
    <row r="25" spans="13:13">
      <c r="M25" t="s">
        <v>56</v>
      </c>
    </row>
    <row r="26" spans="13:13">
      <c r="M26" s="1"/>
    </row>
    <row r="28" spans="13:13">
      <c r="M28" s="1" t="s">
        <v>57</v>
      </c>
    </row>
  </sheetData>
  <mergeCells count="4">
    <mergeCell ref="A1:M1"/>
    <mergeCell ref="A2:M2"/>
    <mergeCell ref="E3:H3"/>
    <mergeCell ref="E17:I17"/>
  </mergeCells>
  <pageMargins left="0.984027777777778" right="0.471527777777778" top="0.590277777777778" bottom="0.432638888888889" header="0.511805555555556" footer="0.51180555555555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1A</vt:lpstr>
      <vt:lpstr>1B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WPS_1601433895</cp:lastModifiedBy>
  <dcterms:created xsi:type="dcterms:W3CDTF">1996-12-17T01:32:00Z</dcterms:created>
  <cp:lastPrinted>2016-03-21T07:32:00Z</cp:lastPrinted>
  <dcterms:modified xsi:type="dcterms:W3CDTF">2021-09-10T01:20:52Z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0180849EB1494C5BA1B0632176602573</vt:lpwstr>
  </property>
</Properties>
</file>