
<file path=[Content_Types].xml><?xml version="1.0" encoding="utf-8"?>
<Types xmlns="http://schemas.openxmlformats.org/package/2006/content-types">
  <Default Extension="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Default Extension="emf" ContentType="image/x-emf"/>
  <Override PartName="/xl/charts/chart2.xml" ContentType="application/vnd.openxmlformats-officedocument.drawingml.chart+xml"/>
  <Default Extension="jpeg" ContentType="image/jpeg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6450" windowHeight="6240" activeTab="1"/>
  </bookViews>
  <sheets>
    <sheet name="1A" sheetId="16" r:id="rId1"/>
    <sheet name="1B" sheetId="17" r:id="rId2"/>
  </sheets>
  <definedNames>
    <definedName name="_xlnm.Print_Titles" localSheetId="0">'1A'!$1:$2</definedName>
  </definedNames>
  <calcPr calcId="124519"/>
</workbook>
</file>

<file path=xl/calcChain.xml><?xml version="1.0" encoding="utf-8"?>
<calcChain xmlns="http://schemas.openxmlformats.org/spreadsheetml/2006/main">
  <c r="D34" i="16"/>
  <c r="D33"/>
  <c r="D32"/>
  <c r="D30"/>
  <c r="D29"/>
  <c r="D28"/>
  <c r="G25"/>
  <c r="B25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</calcChain>
</file>

<file path=xl/sharedStrings.xml><?xml version="1.0" encoding="utf-8"?>
<sst xmlns="http://schemas.openxmlformats.org/spreadsheetml/2006/main" count="58" uniqueCount="52">
  <si>
    <t>硅锰合金称重测量过程监视统计记录表</t>
  </si>
  <si>
    <r>
      <rPr>
        <sz val="12"/>
        <rFont val="宋体"/>
        <charset val="134"/>
      </rPr>
      <t>测量过程名称：</t>
    </r>
    <r>
      <rPr>
        <sz val="12"/>
        <rFont val="Times New Roman"/>
        <family val="1"/>
      </rPr>
      <t xml:space="preserve"> </t>
    </r>
    <r>
      <rPr>
        <sz val="12"/>
        <rFont val="宋体"/>
        <charset val="134"/>
      </rPr>
      <t>硅锰合金称重测量过程</t>
    </r>
  </si>
  <si>
    <r>
      <rPr>
        <sz val="12"/>
        <rFont val="宋体"/>
        <charset val="134"/>
      </rPr>
      <t>被测参数：试样重量</t>
    </r>
    <r>
      <rPr>
        <sz val="12"/>
        <rFont val="Times New Roman"/>
        <family val="1"/>
      </rPr>
      <t xml:space="preserve">        </t>
    </r>
    <r>
      <rPr>
        <sz val="12"/>
        <rFont val="宋体"/>
        <charset val="134"/>
      </rPr>
      <t>测量范围：3</t>
    </r>
    <r>
      <rPr>
        <sz val="12"/>
        <rFont val="Times New Roman"/>
        <family val="1"/>
      </rPr>
      <t>g</t>
    </r>
    <r>
      <rPr>
        <sz val="12"/>
        <rFont val="宋体"/>
        <charset val="134"/>
      </rPr>
      <t>±</t>
    </r>
    <r>
      <rPr>
        <sz val="12"/>
        <rFont val="Times New Roman"/>
        <family val="1"/>
      </rPr>
      <t xml:space="preserve">0.3 mg  </t>
    </r>
    <r>
      <rPr>
        <sz val="12"/>
        <rFont val="宋体"/>
        <charset val="134"/>
      </rPr>
      <t>，</t>
    </r>
    <r>
      <rPr>
        <sz val="12"/>
        <rFont val="Times New Roman"/>
        <family val="1"/>
      </rPr>
      <t xml:space="preserve"> </t>
    </r>
    <r>
      <rPr>
        <sz val="12"/>
        <rFont val="宋体"/>
        <charset val="134"/>
      </rPr>
      <t>测量允差：±</t>
    </r>
    <r>
      <rPr>
        <sz val="12"/>
        <rFont val="Times New Roman"/>
        <family val="1"/>
      </rPr>
      <t>0.3mg</t>
    </r>
  </si>
  <si>
    <t xml:space="preserve">测量仪器：电子天平   测量范围0-110g， 最大允许误差是±0.1mg  </t>
  </si>
  <si>
    <r>
      <rPr>
        <sz val="12"/>
        <rFont val="宋体"/>
        <charset val="134"/>
      </rPr>
      <t>监视方法：统计技术</t>
    </r>
    <r>
      <rPr>
        <sz val="12"/>
        <rFont val="Times New Roman"/>
        <family val="1"/>
      </rPr>
      <t xml:space="preserve">        </t>
    </r>
    <r>
      <rPr>
        <sz val="12"/>
        <rFont val="宋体"/>
        <charset val="134"/>
      </rPr>
      <t>核查标准：标准砝码</t>
    </r>
    <r>
      <rPr>
        <sz val="12"/>
        <rFont val="Times New Roman"/>
        <family val="1"/>
      </rPr>
      <t xml:space="preserve">        </t>
    </r>
  </si>
  <si>
    <t>序号</t>
  </si>
  <si>
    <t>核查</t>
  </si>
  <si>
    <r>
      <rPr>
        <sz val="12"/>
        <rFont val="宋体"/>
        <charset val="134"/>
      </rPr>
      <t>观察记录（HRC</t>
    </r>
    <r>
      <rPr>
        <sz val="12"/>
        <rFont val="宋体"/>
        <charset val="134"/>
      </rPr>
      <t>）</t>
    </r>
  </si>
  <si>
    <t>R</t>
  </si>
  <si>
    <t>日期</t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</si>
  <si>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1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</si>
  <si>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2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</si>
  <si>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3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</si>
  <si>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4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</si>
  <si>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5</t>
    </r>
  </si>
  <si>
    <t>2021.4.1</t>
  </si>
  <si>
    <t>2021.4.10</t>
  </si>
  <si>
    <t>2021.4.20</t>
  </si>
  <si>
    <t>2021.4.30</t>
  </si>
  <si>
    <t xml:space="preserve">                  </t>
  </si>
  <si>
    <t xml:space="preserve">                          </t>
  </si>
  <si>
    <t>2021.5.10</t>
  </si>
  <si>
    <t>2021.5.20</t>
  </si>
  <si>
    <t>2021.5.30</t>
  </si>
  <si>
    <t xml:space="preserve">                        </t>
  </si>
  <si>
    <t>2021.6.10</t>
  </si>
  <si>
    <t>2021.6.20</t>
  </si>
  <si>
    <t>2021.6.30</t>
  </si>
  <si>
    <t>2021.7.10</t>
  </si>
  <si>
    <t>查表得:</t>
  </si>
  <si>
    <r>
      <rPr>
        <sz val="12"/>
        <rFont val="宋体"/>
        <charset val="134"/>
      </rPr>
      <t>A</t>
    </r>
    <r>
      <rPr>
        <vertAlign val="subscript"/>
        <sz val="12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</si>
  <si>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</si>
  <si>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3=</t>
    </r>
  </si>
  <si>
    <t>控制图计算：</t>
  </si>
  <si>
    <r>
      <rPr>
        <sz val="12"/>
        <rFont val="宋体"/>
        <charset val="134"/>
      </rPr>
      <t>中心线</t>
    </r>
    <r>
      <rPr>
        <sz val="12"/>
        <rFont val="Times New Roman"/>
        <family val="1"/>
      </rPr>
      <t xml:space="preserve"> </t>
    </r>
  </si>
  <si>
    <t xml:space="preserve">  CL=</t>
  </si>
  <si>
    <t>上控制线</t>
  </si>
  <si>
    <t>UCL=</t>
  </si>
  <si>
    <t>下控制线</t>
  </si>
  <si>
    <t>LCL=</t>
  </si>
  <si>
    <t>中心线</t>
  </si>
  <si>
    <t>CL=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</si>
  <si>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监视结果评价：</t>
    </r>
  </si>
  <si>
    <t xml:space="preserve">    均值、极差控制图状态正常，硅锰合金称重测量过程中未出现非正常变异，
能满足生产工艺要求。</t>
  </si>
  <si>
    <r>
      <rPr>
        <sz val="12"/>
        <rFont val="Times New Roman"/>
        <family val="1"/>
      </rPr>
      <t xml:space="preserve">      </t>
    </r>
    <r>
      <rPr>
        <sz val="12"/>
        <rFont val="宋体"/>
        <charset val="134"/>
      </rPr>
      <t>核查人员：</t>
    </r>
    <r>
      <rPr>
        <sz val="12"/>
        <rFont val="Times New Roman"/>
        <family val="1"/>
      </rPr>
      <t xml:space="preserve"> </t>
    </r>
  </si>
  <si>
    <r>
      <rPr>
        <sz val="20"/>
        <rFont val="Times New Roman"/>
        <family val="1"/>
      </rPr>
      <t xml:space="preserve"> </t>
    </r>
    <r>
      <rPr>
        <b/>
        <sz val="20"/>
        <rFont val="Times New Roman"/>
        <family val="1"/>
      </rPr>
      <t xml:space="preserve"> </t>
    </r>
    <r>
      <rPr>
        <b/>
        <sz val="20"/>
        <rFont val="宋体"/>
        <charset val="134"/>
      </rPr>
      <t>控制图</t>
    </r>
  </si>
  <si>
    <t>UCL=5.00107</t>
  </si>
  <si>
    <t>CL=5.00049</t>
  </si>
  <si>
    <r>
      <rPr>
        <sz val="12"/>
        <rFont val="宋体"/>
        <charset val="134"/>
      </rPr>
      <t>UCL=0.</t>
    </r>
    <r>
      <rPr>
        <sz val="12"/>
        <rFont val="宋体"/>
        <charset val="134"/>
      </rPr>
      <t>0021</t>
    </r>
  </si>
  <si>
    <r>
      <rPr>
        <sz val="12"/>
        <rFont val="宋体"/>
        <charset val="134"/>
      </rPr>
      <t>CL=0.</t>
    </r>
    <r>
      <rPr>
        <sz val="12"/>
        <rFont val="宋体"/>
        <charset val="134"/>
      </rPr>
      <t>001</t>
    </r>
  </si>
  <si>
    <t>LCL=0</t>
  </si>
  <si>
    <t>LCL=4.9999</t>
    <phoneticPr fontId="15" type="noConversion"/>
  </si>
</sst>
</file>

<file path=xl/styles.xml><?xml version="1.0" encoding="utf-8"?>
<styleSheet xmlns="http://schemas.openxmlformats.org/spreadsheetml/2006/main">
  <numFmts count="8">
    <numFmt numFmtId="176" formatCode="0.000"/>
    <numFmt numFmtId="177" formatCode="0.0000_ "/>
    <numFmt numFmtId="178" formatCode="0.0_ "/>
    <numFmt numFmtId="179" formatCode="0.00000_ "/>
    <numFmt numFmtId="180" formatCode="0.00_);[Red]\(0.00\)"/>
    <numFmt numFmtId="181" formatCode="0.000_ "/>
    <numFmt numFmtId="182" formatCode="0.00000_);[Red]\(0.00000\)"/>
    <numFmt numFmtId="183" formatCode="0.0000_);[Red]\(0.0000\)"/>
  </numFmts>
  <fonts count="16">
    <font>
      <sz val="12"/>
      <name val="宋体"/>
      <charset val="134"/>
    </font>
    <font>
      <sz val="16"/>
      <name val="宋体"/>
      <charset val="134"/>
    </font>
    <font>
      <sz val="20"/>
      <name val="Times New Roman"/>
      <family val="1"/>
    </font>
    <font>
      <sz val="14"/>
      <name val="宋体"/>
      <charset val="134"/>
    </font>
    <font>
      <b/>
      <sz val="18"/>
      <name val="宋体"/>
      <charset val="134"/>
    </font>
    <font>
      <sz val="18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0.5"/>
      <name val="Times New Roman"/>
      <family val="1"/>
    </font>
    <font>
      <i/>
      <sz val="16"/>
      <name val="Times New Roman"/>
      <family val="1"/>
    </font>
    <font>
      <b/>
      <sz val="20"/>
      <name val="Times New Roman"/>
      <family val="1"/>
    </font>
    <font>
      <b/>
      <sz val="20"/>
      <name val="宋体"/>
      <charset val="134"/>
    </font>
    <font>
      <vertAlign val="subscript"/>
      <sz val="12"/>
      <name val="Times New Roman"/>
      <family val="1"/>
    </font>
    <font>
      <vertAlign val="subscript"/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center"/>
    </xf>
    <xf numFmtId="0" fontId="0" fillId="0" borderId="0" xfId="0" applyFont="1" applyBorder="1"/>
    <xf numFmtId="0" fontId="0" fillId="0" borderId="0" xfId="0" applyAlignment="1">
      <alignment horizontal="left" vertical="center"/>
    </xf>
    <xf numFmtId="0" fontId="0" fillId="0" borderId="0" xfId="0" applyFont="1" applyBorder="1" applyAlignment="1">
      <alignment horizontal="left" indent="1"/>
    </xf>
    <xf numFmtId="0" fontId="0" fillId="0" borderId="0" xfId="0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77" fontId="7" fillId="0" borderId="5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178" fontId="7" fillId="0" borderId="5" xfId="0" applyNumberFormat="1" applyFont="1" applyBorder="1" applyAlignment="1">
      <alignment horizontal="center" wrapText="1"/>
    </xf>
    <xf numFmtId="0" fontId="0" fillId="0" borderId="6" xfId="0" applyFont="1" applyBorder="1" applyAlignment="1"/>
    <xf numFmtId="179" fontId="0" fillId="0" borderId="7" xfId="0" applyNumberFormat="1" applyFont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181" fontId="0" fillId="0" borderId="0" xfId="0" applyNumberFormat="1" applyFont="1" applyBorder="1" applyAlignment="1">
      <alignment vertical="center"/>
    </xf>
    <xf numFmtId="0" fontId="0" fillId="0" borderId="7" xfId="0" applyFont="1" applyBorder="1" applyAlignment="1"/>
    <xf numFmtId="0" fontId="0" fillId="0" borderId="8" xfId="0" applyFont="1" applyBorder="1" applyAlignment="1">
      <alignment horizontal="right" vertical="center"/>
    </xf>
    <xf numFmtId="0" fontId="0" fillId="0" borderId="8" xfId="0" applyFont="1" applyBorder="1" applyAlignment="1">
      <alignment horizontal="left" vertical="center"/>
    </xf>
    <xf numFmtId="0" fontId="8" fillId="0" borderId="0" xfId="0" applyFont="1" applyAlignment="1"/>
    <xf numFmtId="0" fontId="0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/>
    <xf numFmtId="182" fontId="0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183" fontId="0" fillId="0" borderId="0" xfId="0" applyNumberFormat="1" applyFont="1" applyAlignment="1">
      <alignment horizontal="left" vertical="center"/>
    </xf>
    <xf numFmtId="177" fontId="7" fillId="0" borderId="0" xfId="0" applyNumberFormat="1" applyFont="1" applyAlignment="1">
      <alignment vertical="center"/>
    </xf>
    <xf numFmtId="0" fontId="8" fillId="0" borderId="0" xfId="0" applyFont="1" applyAlignment="1">
      <alignment horizontal="right"/>
    </xf>
    <xf numFmtId="0" fontId="3" fillId="0" borderId="0" xfId="0" applyFont="1" applyBorder="1"/>
    <xf numFmtId="180" fontId="0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183" fontId="0" fillId="0" borderId="0" xfId="0" applyNumberFormat="1" applyFont="1" applyBorder="1" applyAlignment="1">
      <alignment horizontal="left" vertical="center"/>
    </xf>
    <xf numFmtId="177" fontId="0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181" fontId="7" fillId="0" borderId="2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181" fontId="7" fillId="0" borderId="0" xfId="0" applyNumberFormat="1" applyFont="1" applyBorder="1" applyAlignment="1">
      <alignment horizontal="center" wrapText="1"/>
    </xf>
    <xf numFmtId="181" fontId="7" fillId="0" borderId="0" xfId="0" applyNumberFormat="1" applyFont="1" applyBorder="1" applyAlignment="1">
      <alignment horizontal="center" vertical="top" wrapText="1"/>
    </xf>
    <xf numFmtId="178" fontId="7" fillId="0" borderId="2" xfId="0" applyNumberFormat="1" applyFont="1" applyBorder="1" applyAlignment="1">
      <alignment horizontal="center" wrapText="1"/>
    </xf>
    <xf numFmtId="178" fontId="7" fillId="0" borderId="2" xfId="0" applyNumberFormat="1" applyFont="1" applyBorder="1" applyAlignment="1">
      <alignment horizontal="center" vertical="top" wrapText="1"/>
    </xf>
    <xf numFmtId="0" fontId="0" fillId="0" borderId="9" xfId="0" applyFont="1" applyBorder="1" applyAlignment="1"/>
    <xf numFmtId="0" fontId="0" fillId="0" borderId="5" xfId="0" applyFont="1" applyBorder="1" applyAlignment="1"/>
    <xf numFmtId="179" fontId="0" fillId="0" borderId="0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极差控制图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36702208"/>
        <c:axId val="138023296"/>
      </c:lineChart>
      <c:catAx>
        <c:axId val="136702208"/>
        <c:scaling>
          <c:orientation val="minMax"/>
        </c:scaling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138023296"/>
        <c:crosses val="autoZero"/>
        <c:auto val="1"/>
        <c:lblAlgn val="ctr"/>
        <c:lblOffset val="100"/>
        <c:tickLblSkip val="1"/>
      </c:catAx>
      <c:valAx>
        <c:axId val="138023296"/>
        <c:scaling>
          <c:orientation val="minMax"/>
        </c:scaling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极差值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1367022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均值控制图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38051968"/>
        <c:axId val="138053888"/>
      </c:lineChart>
      <c:catAx>
        <c:axId val="138051968"/>
        <c:scaling>
          <c:orientation val="minMax"/>
        </c:scaling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138053888"/>
        <c:crosses val="autoZero"/>
        <c:auto val="1"/>
        <c:lblAlgn val="ctr"/>
        <c:lblOffset val="100"/>
        <c:tickLblSkip val="1"/>
      </c:catAx>
      <c:valAx>
        <c:axId val="138053888"/>
        <c:scaling>
          <c:orientation val="minMax"/>
        </c:scaling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平均值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138051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均值</a:t>
            </a:r>
          </a:p>
        </c:rich>
      </c:tx>
      <c:layout>
        <c:manualLayout>
          <c:xMode val="edge"/>
          <c:yMode val="edge"/>
          <c:x val="0.51337334556130132"/>
          <c:y val="3.1712126335574478E-2"/>
        </c:manualLayout>
      </c:layout>
      <c:spPr>
        <a:noFill/>
        <a:ln>
          <a:noFill/>
        </a:ln>
        <a:effectLst/>
      </c:spPr>
    </c:title>
    <c:plotArea>
      <c:layout/>
      <c:lineChart>
        <c:grouping val="standard"/>
        <c:ser>
          <c:idx val="1"/>
          <c:order val="1"/>
          <c:tx>
            <c:v>极差</c:v>
          </c:tx>
          <c:val>
            <c:numRef>
              <c:f>'1A'!$I$9:$I$19</c:f>
              <c:numCache>
                <c:formatCode>0.000_ </c:formatCode>
                <c:ptCount val="11"/>
                <c:pt idx="0">
                  <c:v>1.0000000000003301E-3</c:v>
                </c:pt>
                <c:pt idx="1">
                  <c:v>1.0000000000003301E-3</c:v>
                </c:pt>
                <c:pt idx="2">
                  <c:v>1.0000000000003301E-3</c:v>
                </c:pt>
                <c:pt idx="3">
                  <c:v>1.0000000000003301E-3</c:v>
                </c:pt>
                <c:pt idx="4">
                  <c:v>1.0000000000003301E-3</c:v>
                </c:pt>
                <c:pt idx="5">
                  <c:v>1.0000000000003301E-3</c:v>
                </c:pt>
                <c:pt idx="6">
                  <c:v>1.0000000000003301E-3</c:v>
                </c:pt>
                <c:pt idx="7">
                  <c:v>1.0000000000003301E-3</c:v>
                </c:pt>
                <c:pt idx="8">
                  <c:v>1.0000000000003301E-3</c:v>
                </c:pt>
                <c:pt idx="9">
                  <c:v>1.0000000000003301E-3</c:v>
                </c:pt>
                <c:pt idx="10">
                  <c:v>1.0000000000003301E-3</c:v>
                </c:pt>
              </c:numCache>
            </c:numRef>
          </c:val>
        </c:ser>
        <c:ser>
          <c:idx val="2"/>
          <c:order val="2"/>
          <c:val>
            <c:numRef>
              <c:f>'1A'!$I$9:$I$19</c:f>
              <c:numCache>
                <c:formatCode>0.000_ </c:formatCode>
                <c:ptCount val="11"/>
                <c:pt idx="0">
                  <c:v>1.0000000000003301E-3</c:v>
                </c:pt>
                <c:pt idx="1">
                  <c:v>1.0000000000003301E-3</c:v>
                </c:pt>
                <c:pt idx="2">
                  <c:v>1.0000000000003301E-3</c:v>
                </c:pt>
                <c:pt idx="3">
                  <c:v>1.0000000000003301E-3</c:v>
                </c:pt>
                <c:pt idx="4">
                  <c:v>1.0000000000003301E-3</c:v>
                </c:pt>
                <c:pt idx="5">
                  <c:v>1.0000000000003301E-3</c:v>
                </c:pt>
                <c:pt idx="6">
                  <c:v>1.0000000000003301E-3</c:v>
                </c:pt>
                <c:pt idx="7">
                  <c:v>1.0000000000003301E-3</c:v>
                </c:pt>
                <c:pt idx="8">
                  <c:v>1.0000000000003301E-3</c:v>
                </c:pt>
                <c:pt idx="9">
                  <c:v>1.0000000000003301E-3</c:v>
                </c:pt>
                <c:pt idx="10">
                  <c:v>1.0000000000003301E-3</c:v>
                </c:pt>
              </c:numCache>
            </c:numRef>
          </c:val>
        </c:ser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'1A'!$H$9:$H$19</c:f>
              <c:numCache>
                <c:formatCode>0.0000_ </c:formatCode>
                <c:ptCount val="11"/>
                <c:pt idx="0">
                  <c:v>5.0004</c:v>
                </c:pt>
                <c:pt idx="1">
                  <c:v>5.0006000000000004</c:v>
                </c:pt>
                <c:pt idx="2">
                  <c:v>5.0004</c:v>
                </c:pt>
                <c:pt idx="3">
                  <c:v>5.0006000000000004</c:v>
                </c:pt>
                <c:pt idx="4">
                  <c:v>5.0004</c:v>
                </c:pt>
                <c:pt idx="5">
                  <c:v>5.0006000000000004</c:v>
                </c:pt>
                <c:pt idx="6">
                  <c:v>5.0004</c:v>
                </c:pt>
                <c:pt idx="7">
                  <c:v>5.0006000000000004</c:v>
                </c:pt>
                <c:pt idx="8">
                  <c:v>5.0004</c:v>
                </c:pt>
                <c:pt idx="9">
                  <c:v>5.0006000000000004</c:v>
                </c:pt>
                <c:pt idx="10">
                  <c:v>5.0004</c:v>
                </c:pt>
              </c:numCache>
            </c:numRef>
          </c:val>
        </c:ser>
        <c:marker val="1"/>
        <c:axId val="174691840"/>
        <c:axId val="174693376"/>
      </c:lineChart>
      <c:catAx>
        <c:axId val="174691840"/>
        <c:scaling>
          <c:orientation val="minMax"/>
        </c:scaling>
        <c:axPos val="b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4693376"/>
        <c:crosses val="autoZero"/>
        <c:auto val="1"/>
        <c:lblAlgn val="ctr"/>
        <c:lblOffset val="100"/>
      </c:catAx>
      <c:valAx>
        <c:axId val="174693376"/>
        <c:scaling>
          <c:orientation val="minMax"/>
          <c:max val="2.2000000000000006E-3"/>
          <c:min val="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_ 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4691840"/>
        <c:crosses val="autoZero"/>
        <c:crossBetween val="between"/>
        <c:majorUnit val="2.0000000000000004E-4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均值</a:t>
            </a:r>
          </a:p>
        </c:rich>
      </c:tx>
      <c:layout>
        <c:manualLayout>
          <c:xMode val="edge"/>
          <c:yMode val="edge"/>
          <c:x val="0.51337334556130165"/>
          <c:y val="3.1712126335574478E-2"/>
        </c:manualLayout>
      </c:layout>
      <c:spPr>
        <a:noFill/>
        <a:ln>
          <a:noFill/>
        </a:ln>
        <a:effectLst/>
      </c:spPr>
    </c:title>
    <c:plotArea>
      <c:layout/>
      <c:lineChart>
        <c:grouping val="standard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'1A'!$H$9:$H$19</c:f>
              <c:numCache>
                <c:formatCode>0.0000_ </c:formatCode>
                <c:ptCount val="11"/>
                <c:pt idx="0">
                  <c:v>5.0004</c:v>
                </c:pt>
                <c:pt idx="1">
                  <c:v>5.0006000000000004</c:v>
                </c:pt>
                <c:pt idx="2">
                  <c:v>5.0004</c:v>
                </c:pt>
                <c:pt idx="3">
                  <c:v>5.0006000000000004</c:v>
                </c:pt>
                <c:pt idx="4">
                  <c:v>5.0004</c:v>
                </c:pt>
                <c:pt idx="5">
                  <c:v>5.0006000000000004</c:v>
                </c:pt>
                <c:pt idx="6">
                  <c:v>5.0004</c:v>
                </c:pt>
                <c:pt idx="7">
                  <c:v>5.0006000000000004</c:v>
                </c:pt>
                <c:pt idx="8">
                  <c:v>5.0004</c:v>
                </c:pt>
                <c:pt idx="9">
                  <c:v>5.0006000000000004</c:v>
                </c:pt>
                <c:pt idx="10">
                  <c:v>5.0004</c:v>
                </c:pt>
              </c:numCache>
            </c:numRef>
          </c:val>
        </c:ser>
        <c:marker val="1"/>
        <c:axId val="148874752"/>
        <c:axId val="148876288"/>
      </c:lineChart>
      <c:catAx>
        <c:axId val="148874752"/>
        <c:scaling>
          <c:orientation val="minMax"/>
        </c:scaling>
        <c:axPos val="b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8876288"/>
        <c:crosses val="autoZero"/>
        <c:auto val="1"/>
        <c:lblAlgn val="ctr"/>
        <c:lblOffset val="100"/>
      </c:catAx>
      <c:valAx>
        <c:axId val="148876288"/>
        <c:scaling>
          <c:orientation val="minMax"/>
          <c:max val="5.0012000000000008"/>
          <c:min val="4.9999000000000002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_ 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8874752"/>
        <c:crosses val="autoZero"/>
        <c:crossBetween val="between"/>
        <c:majorUnit val="2.0000000000000004E-4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7" Type="http://schemas.openxmlformats.org/officeDocument/2006/relationships/image" Target="../media/image9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295275</xdr:colOff>
      <xdr:row>24</xdr:row>
      <xdr:rowOff>47625</xdr:rowOff>
    </xdr:from>
    <xdr:to>
      <xdr:col>5</xdr:col>
      <xdr:colOff>561975</xdr:colOff>
      <xdr:row>24</xdr:row>
      <xdr:rowOff>247650</xdr:rowOff>
    </xdr:to>
    <xdr:pic>
      <xdr:nvPicPr>
        <xdr:cNvPr id="1968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790950" y="7034530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76200</xdr:colOff>
      <xdr:row>31</xdr:row>
      <xdr:rowOff>47625</xdr:rowOff>
    </xdr:from>
    <xdr:to>
      <xdr:col>2</xdr:col>
      <xdr:colOff>390525</xdr:colOff>
      <xdr:row>31</xdr:row>
      <xdr:rowOff>285750</xdr:rowOff>
    </xdr:to>
    <xdr:pic>
      <xdr:nvPicPr>
        <xdr:cNvPr id="1969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619250" y="9770745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8</xdr:col>
      <xdr:colOff>598805</xdr:colOff>
      <xdr:row>37</xdr:row>
      <xdr:rowOff>9525</xdr:rowOff>
    </xdr:to>
    <xdr:graphicFrame macro="">
      <xdr:nvGraphicFramePr>
        <xdr:cNvPr id="19691" name="图表 1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37</xdr:row>
      <xdr:rowOff>0</xdr:rowOff>
    </xdr:from>
    <xdr:to>
      <xdr:col>9</xdr:col>
      <xdr:colOff>9525</xdr:colOff>
      <xdr:row>37</xdr:row>
      <xdr:rowOff>9525</xdr:rowOff>
    </xdr:to>
    <xdr:graphicFrame macro="">
      <xdr:nvGraphicFramePr>
        <xdr:cNvPr id="19692" name="图表 1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349250</xdr:colOff>
      <xdr:row>36</xdr:row>
      <xdr:rowOff>76200</xdr:rowOff>
    </xdr:from>
    <xdr:to>
      <xdr:col>6</xdr:col>
      <xdr:colOff>469900</xdr:colOff>
      <xdr:row>36</xdr:row>
      <xdr:rowOff>615950</xdr:rowOff>
    </xdr:to>
    <xdr:pic>
      <xdr:nvPicPr>
        <xdr:cNvPr id="19467" name="Picture 11" descr="陈杨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35400" y="12065000"/>
          <a:ext cx="717550" cy="53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17</xdr:row>
      <xdr:rowOff>9525</xdr:rowOff>
    </xdr:from>
    <xdr:to>
      <xdr:col>11</xdr:col>
      <xdr:colOff>371475</xdr:colOff>
      <xdr:row>29</xdr:row>
      <xdr:rowOff>85725</xdr:rowOff>
    </xdr:to>
    <xdr:graphicFrame macro="">
      <xdr:nvGraphicFramePr>
        <xdr:cNvPr id="8" name="图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504825</xdr:colOff>
      <xdr:row>19</xdr:row>
      <xdr:rowOff>88900</xdr:rowOff>
    </xdr:from>
    <xdr:to>
      <xdr:col>11</xdr:col>
      <xdr:colOff>361950</xdr:colOff>
      <xdr:row>19</xdr:row>
      <xdr:rowOff>88900</xdr:rowOff>
    </xdr:to>
    <xdr:sp macro="" textlink="">
      <xdr:nvSpPr>
        <xdr:cNvPr id="9" name="Line 132"/>
        <xdr:cNvSpPr>
          <a:spLocks noChangeShapeType="1"/>
        </xdr:cNvSpPr>
      </xdr:nvSpPr>
      <xdr:spPr>
        <a:xfrm>
          <a:off x="504825" y="4337050"/>
          <a:ext cx="7400925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0</xdr:col>
      <xdr:colOff>504825</xdr:colOff>
      <xdr:row>27</xdr:row>
      <xdr:rowOff>79375</xdr:rowOff>
    </xdr:from>
    <xdr:to>
      <xdr:col>11</xdr:col>
      <xdr:colOff>361950</xdr:colOff>
      <xdr:row>27</xdr:row>
      <xdr:rowOff>79375</xdr:rowOff>
    </xdr:to>
    <xdr:sp macro="" textlink="">
      <xdr:nvSpPr>
        <xdr:cNvPr id="11" name="Line 132"/>
        <xdr:cNvSpPr>
          <a:spLocks noChangeShapeType="1"/>
        </xdr:cNvSpPr>
      </xdr:nvSpPr>
      <xdr:spPr>
        <a:xfrm>
          <a:off x="504825" y="5851525"/>
          <a:ext cx="7400925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0</xdr:col>
      <xdr:colOff>486410</xdr:colOff>
      <xdr:row>3</xdr:row>
      <xdr:rowOff>142875</xdr:rowOff>
    </xdr:from>
    <xdr:to>
      <xdr:col>11</xdr:col>
      <xdr:colOff>313690</xdr:colOff>
      <xdr:row>15</xdr:row>
      <xdr:rowOff>133985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431800</xdr:colOff>
      <xdr:row>7</xdr:row>
      <xdr:rowOff>6350</xdr:rowOff>
    </xdr:from>
    <xdr:to>
      <xdr:col>11</xdr:col>
      <xdr:colOff>146050</xdr:colOff>
      <xdr:row>7</xdr:row>
      <xdr:rowOff>19050</xdr:rowOff>
    </xdr:to>
    <xdr:cxnSp macro="">
      <xdr:nvCxnSpPr>
        <xdr:cNvPr id="7" name="直接连接符 6"/>
        <xdr:cNvCxnSpPr/>
      </xdr:nvCxnSpPr>
      <xdr:spPr>
        <a:xfrm flipV="1">
          <a:off x="1117600" y="1809750"/>
          <a:ext cx="6572250" cy="127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457200</xdr:colOff>
      <xdr:row>13</xdr:row>
      <xdr:rowOff>114300</xdr:rowOff>
    </xdr:from>
    <xdr:to>
      <xdr:col>11</xdr:col>
      <xdr:colOff>171450</xdr:colOff>
      <xdr:row>13</xdr:row>
      <xdr:rowOff>127000</xdr:rowOff>
    </xdr:to>
    <xdr:cxnSp macro="">
      <xdr:nvCxnSpPr>
        <xdr:cNvPr id="10" name="直接连接符 9"/>
        <xdr:cNvCxnSpPr/>
      </xdr:nvCxnSpPr>
      <xdr:spPr>
        <a:xfrm flipV="1">
          <a:off x="1143000" y="3060700"/>
          <a:ext cx="6572250" cy="127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368300</xdr:colOff>
      <xdr:row>30</xdr:row>
      <xdr:rowOff>25400</xdr:rowOff>
    </xdr:from>
    <xdr:to>
      <xdr:col>10</xdr:col>
      <xdr:colOff>400050</xdr:colOff>
      <xdr:row>32</xdr:row>
      <xdr:rowOff>184150</xdr:rowOff>
    </xdr:to>
    <xdr:pic>
      <xdr:nvPicPr>
        <xdr:cNvPr id="12" name="Picture 11" descr="陈杨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40500" y="6369050"/>
          <a:ext cx="717550" cy="53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5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10" Type="http://schemas.openxmlformats.org/officeDocument/2006/relationships/oleObject" Target="../embeddings/oleObject8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L37"/>
  <sheetViews>
    <sheetView topLeftCell="A34" workbookViewId="0">
      <selection activeCell="G41" sqref="G41"/>
    </sheetView>
  </sheetViews>
  <sheetFormatPr defaultColWidth="9" defaultRowHeight="15"/>
  <cols>
    <col min="1" max="1" width="10" style="1" customWidth="1"/>
    <col min="2" max="2" width="10.25" style="1" customWidth="1"/>
    <col min="3" max="3" width="7.83203125" style="1" customWidth="1"/>
    <col min="4" max="4" width="9.83203125" style="1" customWidth="1"/>
    <col min="5" max="9" width="7.83203125" style="1" customWidth="1"/>
    <col min="10" max="16384" width="9" style="1"/>
  </cols>
  <sheetData>
    <row r="1" spans="1:12" ht="21.75" customHeight="1">
      <c r="A1" s="69"/>
      <c r="B1" s="69"/>
      <c r="C1" s="69"/>
      <c r="D1" s="69"/>
      <c r="E1" s="69"/>
      <c r="F1" s="69"/>
      <c r="G1" s="69"/>
      <c r="H1" s="69"/>
      <c r="I1" s="69"/>
    </row>
    <row r="2" spans="1:12" ht="29.25" customHeight="1">
      <c r="A2" s="70" t="s">
        <v>0</v>
      </c>
      <c r="B2" s="71"/>
      <c r="C2" s="71"/>
      <c r="D2" s="71"/>
      <c r="E2" s="71"/>
      <c r="F2" s="71"/>
      <c r="G2" s="71"/>
      <c r="H2" s="71"/>
      <c r="I2" s="71"/>
    </row>
    <row r="3" spans="1:12" ht="24" customHeight="1">
      <c r="A3" s="72" t="s">
        <v>1</v>
      </c>
      <c r="B3" s="72"/>
      <c r="C3" s="72"/>
      <c r="D3" s="72"/>
      <c r="E3" s="72"/>
      <c r="F3" s="73"/>
      <c r="G3" s="5"/>
      <c r="H3" s="5"/>
      <c r="I3" s="5"/>
    </row>
    <row r="4" spans="1:12" ht="24" customHeight="1">
      <c r="A4" s="72" t="s">
        <v>2</v>
      </c>
      <c r="B4" s="72"/>
      <c r="C4" s="72"/>
      <c r="D4" s="72"/>
      <c r="E4" s="72"/>
      <c r="F4" s="72"/>
      <c r="G4" s="72"/>
      <c r="H4" s="72"/>
      <c r="I4" s="72"/>
    </row>
    <row r="5" spans="1:12" ht="30.75" customHeight="1">
      <c r="A5" s="74" t="s">
        <v>3</v>
      </c>
      <c r="B5" s="72"/>
      <c r="C5" s="72"/>
      <c r="D5" s="72"/>
      <c r="E5" s="72"/>
      <c r="F5" s="72"/>
      <c r="G5" s="72"/>
      <c r="H5" s="72"/>
      <c r="I5" s="72"/>
    </row>
    <row r="6" spans="1:12" ht="24" customHeight="1">
      <c r="A6" s="6" t="s">
        <v>4</v>
      </c>
      <c r="B6" s="7"/>
      <c r="C6" s="7"/>
      <c r="D6" s="7"/>
      <c r="E6" s="7"/>
      <c r="F6" s="7"/>
      <c r="G6" s="7"/>
      <c r="H6" s="5"/>
      <c r="I6" s="5"/>
    </row>
    <row r="7" spans="1:12" ht="23.25" customHeight="1">
      <c r="A7" s="58" t="s">
        <v>5</v>
      </c>
      <c r="B7" s="8" t="s">
        <v>6</v>
      </c>
      <c r="C7" s="64" t="s">
        <v>7</v>
      </c>
      <c r="D7" s="64"/>
      <c r="E7" s="64"/>
      <c r="F7" s="64"/>
      <c r="G7" s="64"/>
      <c r="H7" s="60"/>
      <c r="I7" s="62" t="s">
        <v>8</v>
      </c>
    </row>
    <row r="8" spans="1:12" ht="22" customHeight="1">
      <c r="A8" s="59"/>
      <c r="B8" s="9" t="s">
        <v>9</v>
      </c>
      <c r="C8" s="10" t="s">
        <v>10</v>
      </c>
      <c r="D8" s="10" t="s">
        <v>11</v>
      </c>
      <c r="E8" s="10" t="s">
        <v>12</v>
      </c>
      <c r="F8" s="10" t="s">
        <v>13</v>
      </c>
      <c r="G8" s="10" t="s">
        <v>14</v>
      </c>
      <c r="H8" s="61"/>
      <c r="I8" s="63"/>
    </row>
    <row r="9" spans="1:12" s="3" customFormat="1" ht="22" customHeight="1">
      <c r="A9" s="11">
        <v>1</v>
      </c>
      <c r="B9" s="12" t="s">
        <v>15</v>
      </c>
      <c r="C9" s="13">
        <v>5</v>
      </c>
      <c r="D9" s="13">
        <v>5</v>
      </c>
      <c r="E9" s="13">
        <v>5.0010000000000003</v>
      </c>
      <c r="F9" s="13">
        <v>5.0010000000000003</v>
      </c>
      <c r="G9" s="13">
        <v>5</v>
      </c>
      <c r="H9" s="14">
        <f>SUM(C9:G9)/5</f>
        <v>5.0004</v>
      </c>
      <c r="I9" s="43">
        <f>MAX(C9:G9)-MIN(C9:G9)</f>
        <v>1.0000000000003301E-3</v>
      </c>
      <c r="K9" s="44"/>
      <c r="L9" s="45"/>
    </row>
    <row r="10" spans="1:12" s="3" customFormat="1" ht="22" customHeight="1">
      <c r="A10" s="11">
        <v>2</v>
      </c>
      <c r="B10" s="12" t="s">
        <v>16</v>
      </c>
      <c r="C10" s="13">
        <v>5.0010000000000003</v>
      </c>
      <c r="D10" s="13">
        <v>5</v>
      </c>
      <c r="E10" s="13">
        <v>5</v>
      </c>
      <c r="F10" s="13">
        <v>5.0010000000000003</v>
      </c>
      <c r="G10" s="13">
        <v>5.0010000000000003</v>
      </c>
      <c r="H10" s="14">
        <f t="shared" ref="H10:H19" si="0">SUM(C10:G10)/5</f>
        <v>5.0006000000000004</v>
      </c>
      <c r="I10" s="43">
        <f t="shared" ref="I10:I19" si="1">MAX(C10:G10)-MIN(C10:G10)</f>
        <v>1.0000000000003301E-3</v>
      </c>
      <c r="K10" s="44"/>
      <c r="L10" s="45"/>
    </row>
    <row r="11" spans="1:12" s="3" customFormat="1" ht="22" customHeight="1">
      <c r="A11" s="11">
        <v>3</v>
      </c>
      <c r="B11" s="12" t="s">
        <v>17</v>
      </c>
      <c r="C11" s="13">
        <v>5</v>
      </c>
      <c r="D11" s="13">
        <v>5</v>
      </c>
      <c r="E11" s="13">
        <v>5.0010000000000003</v>
      </c>
      <c r="F11" s="13">
        <v>5.0010000000000003</v>
      </c>
      <c r="G11" s="13">
        <v>5</v>
      </c>
      <c r="H11" s="14">
        <f t="shared" si="0"/>
        <v>5.0004</v>
      </c>
      <c r="I11" s="43">
        <f t="shared" si="1"/>
        <v>1.0000000000003301E-3</v>
      </c>
      <c r="K11" s="44"/>
      <c r="L11" s="45"/>
    </row>
    <row r="12" spans="1:12" s="3" customFormat="1" ht="22" customHeight="1">
      <c r="A12" s="11">
        <v>4</v>
      </c>
      <c r="B12" s="12" t="s">
        <v>18</v>
      </c>
      <c r="C12" s="13">
        <v>5.0010000000000003</v>
      </c>
      <c r="D12" s="13">
        <v>5</v>
      </c>
      <c r="E12" s="13">
        <v>5</v>
      </c>
      <c r="F12" s="13">
        <v>5.0010000000000003</v>
      </c>
      <c r="G12" s="13">
        <v>5.0010000000000003</v>
      </c>
      <c r="H12" s="14">
        <f t="shared" si="0"/>
        <v>5.0006000000000004</v>
      </c>
      <c r="I12" s="43">
        <f t="shared" si="1"/>
        <v>1.0000000000003301E-3</v>
      </c>
      <c r="K12" s="44" t="s">
        <v>19</v>
      </c>
      <c r="L12" s="45" t="s">
        <v>20</v>
      </c>
    </row>
    <row r="13" spans="1:12" s="3" customFormat="1" ht="22" customHeight="1">
      <c r="A13" s="15">
        <v>5</v>
      </c>
      <c r="B13" s="12" t="s">
        <v>21</v>
      </c>
      <c r="C13" s="13">
        <v>5</v>
      </c>
      <c r="D13" s="13">
        <v>5</v>
      </c>
      <c r="E13" s="13">
        <v>5.0010000000000003</v>
      </c>
      <c r="F13" s="13">
        <v>5.0010000000000003</v>
      </c>
      <c r="G13" s="13">
        <v>5</v>
      </c>
      <c r="H13" s="14">
        <f t="shared" si="0"/>
        <v>5.0004</v>
      </c>
      <c r="I13" s="43">
        <f t="shared" si="1"/>
        <v>1.0000000000003301E-3</v>
      </c>
      <c r="K13" s="44"/>
      <c r="L13" s="45"/>
    </row>
    <row r="14" spans="1:12" s="3" customFormat="1" ht="22" customHeight="1">
      <c r="A14" s="15">
        <v>6</v>
      </c>
      <c r="B14" s="12" t="s">
        <v>22</v>
      </c>
      <c r="C14" s="13">
        <v>5.0010000000000003</v>
      </c>
      <c r="D14" s="13">
        <v>5</v>
      </c>
      <c r="E14" s="13">
        <v>5</v>
      </c>
      <c r="F14" s="13">
        <v>5.0010000000000003</v>
      </c>
      <c r="G14" s="13">
        <v>5.0010000000000003</v>
      </c>
      <c r="H14" s="14">
        <f t="shared" si="0"/>
        <v>5.0006000000000004</v>
      </c>
      <c r="I14" s="43">
        <f t="shared" si="1"/>
        <v>1.0000000000003301E-3</v>
      </c>
      <c r="K14" s="44"/>
      <c r="L14" s="45"/>
    </row>
    <row r="15" spans="1:12" s="3" customFormat="1" ht="22" customHeight="1">
      <c r="A15" s="15">
        <v>7</v>
      </c>
      <c r="B15" s="12" t="s">
        <v>23</v>
      </c>
      <c r="C15" s="13">
        <v>5</v>
      </c>
      <c r="D15" s="13">
        <v>5</v>
      </c>
      <c r="E15" s="13">
        <v>5.0010000000000003</v>
      </c>
      <c r="F15" s="13">
        <v>5.0010000000000003</v>
      </c>
      <c r="G15" s="13">
        <v>5</v>
      </c>
      <c r="H15" s="14">
        <f t="shared" si="0"/>
        <v>5.0004</v>
      </c>
      <c r="I15" s="43">
        <f t="shared" si="1"/>
        <v>1.0000000000003301E-3</v>
      </c>
      <c r="K15" s="44" t="s">
        <v>24</v>
      </c>
      <c r="L15" s="45"/>
    </row>
    <row r="16" spans="1:12" s="3" customFormat="1" ht="22" customHeight="1">
      <c r="A16" s="15">
        <v>8</v>
      </c>
      <c r="B16" s="12" t="s">
        <v>25</v>
      </c>
      <c r="C16" s="13">
        <v>5.0010000000000003</v>
      </c>
      <c r="D16" s="13">
        <v>5</v>
      </c>
      <c r="E16" s="13">
        <v>5</v>
      </c>
      <c r="F16" s="13">
        <v>5.0010000000000003</v>
      </c>
      <c r="G16" s="13">
        <v>5.0010000000000003</v>
      </c>
      <c r="H16" s="14">
        <f t="shared" si="0"/>
        <v>5.0006000000000004</v>
      </c>
      <c r="I16" s="43">
        <f t="shared" si="1"/>
        <v>1.0000000000003301E-3</v>
      </c>
      <c r="K16" s="44"/>
      <c r="L16" s="46"/>
    </row>
    <row r="17" spans="1:12" s="3" customFormat="1" ht="22" customHeight="1">
      <c r="A17" s="15">
        <v>9</v>
      </c>
      <c r="B17" s="12" t="s">
        <v>26</v>
      </c>
      <c r="C17" s="13">
        <v>5</v>
      </c>
      <c r="D17" s="13">
        <v>5</v>
      </c>
      <c r="E17" s="13">
        <v>5.0010000000000003</v>
      </c>
      <c r="F17" s="13">
        <v>5.0010000000000003</v>
      </c>
      <c r="G17" s="13">
        <v>5</v>
      </c>
      <c r="H17" s="14">
        <f t="shared" si="0"/>
        <v>5.0004</v>
      </c>
      <c r="I17" s="43">
        <f t="shared" si="1"/>
        <v>1.0000000000003301E-3</v>
      </c>
      <c r="K17" s="44"/>
      <c r="L17" s="45"/>
    </row>
    <row r="18" spans="1:12" s="3" customFormat="1" ht="22" customHeight="1">
      <c r="A18" s="15">
        <v>10</v>
      </c>
      <c r="B18" s="12" t="s">
        <v>27</v>
      </c>
      <c r="C18" s="13">
        <v>5.0010000000000003</v>
      </c>
      <c r="D18" s="13">
        <v>5</v>
      </c>
      <c r="E18" s="13">
        <v>5</v>
      </c>
      <c r="F18" s="13">
        <v>5.0010000000000003</v>
      </c>
      <c r="G18" s="13">
        <v>5.0010000000000003</v>
      </c>
      <c r="H18" s="14">
        <f t="shared" si="0"/>
        <v>5.0006000000000004</v>
      </c>
      <c r="I18" s="43">
        <f t="shared" si="1"/>
        <v>1.0000000000003301E-3</v>
      </c>
      <c r="K18" s="44"/>
      <c r="L18" s="45"/>
    </row>
    <row r="19" spans="1:12" s="3" customFormat="1" ht="22" customHeight="1">
      <c r="A19" s="15">
        <v>11</v>
      </c>
      <c r="B19" s="12" t="s">
        <v>28</v>
      </c>
      <c r="C19" s="13">
        <v>5</v>
      </c>
      <c r="D19" s="13">
        <v>5</v>
      </c>
      <c r="E19" s="13">
        <v>5.0010000000000003</v>
      </c>
      <c r="F19" s="13">
        <v>5.0010000000000003</v>
      </c>
      <c r="G19" s="13">
        <v>5</v>
      </c>
      <c r="H19" s="14">
        <f t="shared" si="0"/>
        <v>5.0004</v>
      </c>
      <c r="I19" s="43">
        <f t="shared" si="1"/>
        <v>1.0000000000003301E-3</v>
      </c>
      <c r="K19" s="44"/>
      <c r="L19" s="45"/>
    </row>
    <row r="20" spans="1:12" s="3" customFormat="1" ht="22" customHeight="1">
      <c r="A20" s="15"/>
      <c r="B20" s="16"/>
      <c r="C20" s="15"/>
      <c r="D20" s="15"/>
      <c r="E20" s="15"/>
      <c r="F20" s="15"/>
      <c r="G20" s="15"/>
      <c r="H20" s="17"/>
      <c r="I20" s="47"/>
      <c r="K20" s="44"/>
      <c r="L20" s="45"/>
    </row>
    <row r="21" spans="1:12" s="3" customFormat="1" ht="22" customHeight="1">
      <c r="A21" s="15"/>
      <c r="B21" s="16"/>
      <c r="C21" s="15"/>
      <c r="D21" s="15"/>
      <c r="E21" s="15"/>
      <c r="F21" s="15"/>
      <c r="G21" s="15"/>
      <c r="H21" s="17"/>
      <c r="I21" s="48"/>
      <c r="K21" s="44"/>
      <c r="L21" s="45"/>
    </row>
    <row r="22" spans="1:12" s="3" customFormat="1" ht="22" customHeight="1">
      <c r="A22" s="15"/>
      <c r="B22" s="16"/>
      <c r="C22" s="15"/>
      <c r="D22" s="15"/>
      <c r="E22" s="15"/>
      <c r="F22" s="15"/>
      <c r="G22" s="15"/>
      <c r="H22" s="17"/>
      <c r="I22" s="47"/>
      <c r="K22" s="44"/>
      <c r="L22" s="45"/>
    </row>
    <row r="23" spans="1:12" s="3" customFormat="1" ht="22" customHeight="1">
      <c r="A23" s="15"/>
      <c r="B23" s="16"/>
      <c r="C23" s="15"/>
      <c r="D23" s="15"/>
      <c r="E23" s="15"/>
      <c r="F23" s="15"/>
      <c r="G23" s="15"/>
      <c r="H23" s="17"/>
      <c r="I23" s="47"/>
      <c r="K23" s="44"/>
      <c r="L23" s="45"/>
    </row>
    <row r="24" spans="1:12" s="3" customFormat="1" ht="22" customHeight="1">
      <c r="A24" s="15"/>
      <c r="B24" s="16"/>
      <c r="C24" s="15"/>
      <c r="D24" s="15"/>
      <c r="E24" s="15"/>
      <c r="F24" s="15"/>
      <c r="G24" s="15"/>
      <c r="H24" s="17"/>
      <c r="I24" s="48"/>
      <c r="K24" s="44"/>
      <c r="L24" s="45"/>
    </row>
    <row r="25" spans="1:12" s="3" customFormat="1" ht="22" customHeight="1">
      <c r="A25" s="18"/>
      <c r="B25" s="19">
        <f>AVERAGE(H9:H19)</f>
        <v>5.0004909090909102</v>
      </c>
      <c r="C25" s="20"/>
      <c r="D25" s="20"/>
      <c r="E25" s="20"/>
      <c r="F25" s="21"/>
      <c r="G25" s="22">
        <f>AVERAGE(I9:I19)</f>
        <v>1.0000000000003301E-3</v>
      </c>
      <c r="H25" s="23"/>
      <c r="I25" s="49"/>
    </row>
    <row r="26" spans="1:12" s="3" customFormat="1" ht="29.25" customHeight="1">
      <c r="A26" s="65" t="s">
        <v>29</v>
      </c>
      <c r="B26" s="66"/>
      <c r="C26" s="24" t="s">
        <v>30</v>
      </c>
      <c r="D26" s="25">
        <v>0.57699999999999996</v>
      </c>
      <c r="E26" s="24" t="s">
        <v>31</v>
      </c>
      <c r="F26" s="25">
        <v>2.1150000000000002</v>
      </c>
      <c r="G26" s="24" t="s">
        <v>32</v>
      </c>
      <c r="H26" s="25">
        <v>0</v>
      </c>
      <c r="I26" s="50"/>
    </row>
    <row r="27" spans="1:12" ht="37.5" customHeight="1">
      <c r="A27" s="26"/>
      <c r="B27" s="67" t="s">
        <v>33</v>
      </c>
      <c r="C27" s="68"/>
      <c r="D27" s="3"/>
      <c r="E27" s="3"/>
      <c r="F27" s="3"/>
      <c r="G27" s="3"/>
      <c r="H27" s="3"/>
      <c r="I27" s="3"/>
    </row>
    <row r="28" spans="1:12" ht="23.25" customHeight="1">
      <c r="A28" s="27" t="s">
        <v>34</v>
      </c>
      <c r="B28" s="28" t="s">
        <v>35</v>
      </c>
      <c r="C28" s="29"/>
      <c r="D28" s="51">
        <f>SUM(B25)</f>
        <v>5.0004909090909102</v>
      </c>
      <c r="E28" s="30"/>
      <c r="F28" s="3"/>
      <c r="G28" s="3"/>
      <c r="H28" s="3"/>
      <c r="I28" s="3"/>
    </row>
    <row r="29" spans="1:12" ht="36.75" customHeight="1">
      <c r="A29" s="27" t="s">
        <v>36</v>
      </c>
      <c r="B29" s="28" t="s">
        <v>37</v>
      </c>
      <c r="C29" s="29"/>
      <c r="D29" s="31">
        <f>SUM(D28+D26*G25)</f>
        <v>5.00106790909091</v>
      </c>
      <c r="E29" s="30"/>
      <c r="F29" s="32"/>
      <c r="G29" s="32"/>
      <c r="H29" s="52"/>
      <c r="I29" s="52"/>
    </row>
    <row r="30" spans="1:12" ht="27" customHeight="1">
      <c r="A30" s="27" t="s">
        <v>38</v>
      </c>
      <c r="B30" s="28" t="s">
        <v>39</v>
      </c>
      <c r="D30" s="33">
        <f>SUM(B25-D26*G25)</f>
        <v>4.9999139090909104</v>
      </c>
      <c r="E30" s="30"/>
      <c r="F30" s="34"/>
      <c r="G30" s="34"/>
      <c r="H30" s="34"/>
      <c r="I30" s="3"/>
    </row>
    <row r="31" spans="1:12" ht="39.75" customHeight="1">
      <c r="A31" s="35" t="s">
        <v>8</v>
      </c>
      <c r="B31" s="36" t="s">
        <v>33</v>
      </c>
      <c r="D31" s="37"/>
      <c r="E31" s="3"/>
      <c r="F31" s="3"/>
      <c r="G31" s="3"/>
      <c r="H31" s="3"/>
      <c r="I31" s="3"/>
    </row>
    <row r="32" spans="1:12" ht="25.5" customHeight="1">
      <c r="A32" s="38" t="s">
        <v>40</v>
      </c>
      <c r="B32" s="39" t="s">
        <v>41</v>
      </c>
      <c r="D32" s="40">
        <f>SUM(G25)</f>
        <v>1.0000000000003301E-3</v>
      </c>
      <c r="E32" s="30"/>
      <c r="F32" s="3"/>
      <c r="G32" s="3"/>
      <c r="H32" s="3"/>
      <c r="I32" s="3"/>
    </row>
    <row r="33" spans="1:9" ht="30.75" customHeight="1">
      <c r="A33" s="27" t="s">
        <v>36</v>
      </c>
      <c r="B33" s="28" t="s">
        <v>37</v>
      </c>
      <c r="D33" s="40">
        <f>SUM(F26*G25)</f>
        <v>2.1150000000007101E-3</v>
      </c>
      <c r="E33" s="30"/>
      <c r="F33" s="41"/>
      <c r="G33" s="3"/>
      <c r="H33" s="52"/>
      <c r="I33" s="52"/>
    </row>
    <row r="34" spans="1:9" ht="29.25" customHeight="1">
      <c r="A34" s="27" t="s">
        <v>38</v>
      </c>
      <c r="B34" s="28" t="s">
        <v>39</v>
      </c>
      <c r="D34" s="42">
        <f>SUM(H26*G25)</f>
        <v>0</v>
      </c>
      <c r="E34" s="30"/>
      <c r="F34" s="3"/>
      <c r="G34" s="3"/>
      <c r="H34" s="52"/>
      <c r="I34" s="52"/>
    </row>
    <row r="35" spans="1:9" ht="48" customHeight="1">
      <c r="A35" s="53" t="s">
        <v>42</v>
      </c>
      <c r="B35" s="54"/>
      <c r="C35" s="54"/>
      <c r="D35" s="54"/>
      <c r="E35" s="54"/>
      <c r="F35" s="54"/>
      <c r="G35" s="54"/>
      <c r="H35" s="54"/>
      <c r="I35" s="54"/>
    </row>
    <row r="36" spans="1:9" ht="46.5" customHeight="1">
      <c r="A36" s="55" t="s">
        <v>43</v>
      </c>
      <c r="B36" s="56"/>
      <c r="C36" s="56"/>
      <c r="D36" s="56"/>
      <c r="E36" s="56"/>
      <c r="F36" s="56"/>
      <c r="G36" s="56"/>
      <c r="H36" s="56"/>
      <c r="I36" s="56"/>
    </row>
    <row r="37" spans="1:9" ht="49.5" customHeight="1">
      <c r="B37" s="57" t="s">
        <v>44</v>
      </c>
      <c r="C37" s="57"/>
      <c r="D37" s="57"/>
      <c r="E37" s="57"/>
      <c r="F37" s="57"/>
      <c r="G37" s="57"/>
      <c r="H37" s="57"/>
      <c r="I37" s="57"/>
    </row>
  </sheetData>
  <mergeCells count="17">
    <mergeCell ref="A1:I1"/>
    <mergeCell ref="A2:I2"/>
    <mergeCell ref="A3:F3"/>
    <mergeCell ref="A4:I4"/>
    <mergeCell ref="A5:I5"/>
    <mergeCell ref="H34:I34"/>
    <mergeCell ref="A35:I35"/>
    <mergeCell ref="A36:I36"/>
    <mergeCell ref="B37:I37"/>
    <mergeCell ref="A7:A8"/>
    <mergeCell ref="H7:H8"/>
    <mergeCell ref="I7:I8"/>
    <mergeCell ref="C7:G7"/>
    <mergeCell ref="A26:B26"/>
    <mergeCell ref="B27:C27"/>
    <mergeCell ref="H29:I29"/>
    <mergeCell ref="H33:I33"/>
  </mergeCells>
  <phoneticPr fontId="15" type="noConversion"/>
  <pageMargins left="0.90416666666666701" right="0.74791666666666701" top="0.98402777777777795" bottom="0.70763888888888904" header="0.51180555555555596" footer="0.51180555555555596"/>
  <pageSetup paperSize="9" orientation="portrait"/>
  <headerFooter alignWithMargins="0"/>
  <drawing r:id="rId1"/>
  <legacyDrawing r:id="rId2"/>
  <oleObjects>
    <oleObject progId="Equation.3" shapeId="19457" r:id="rId3"/>
    <oleObject progId="Equation.3" shapeId="19458" r:id="rId4"/>
    <oleObject progId="Equation.3" shapeId="19460" r:id="rId5"/>
    <oleObject progId="Equation.3" shapeId="19461" r:id="rId6"/>
    <oleObject progId="Equation.3" shapeId="19462" r:id="rId7"/>
    <oleObject progId="Equation.3" shapeId="19464" r:id="rId8"/>
    <oleObject progId="Equation.3" shapeId="19465" r:id="rId9"/>
    <oleObject progId="Equation.3" shapeId="19466" r:id="rId10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M28"/>
  <sheetViews>
    <sheetView tabSelected="1" topLeftCell="A16" workbookViewId="0">
      <selection activeCell="N23" sqref="N23"/>
    </sheetView>
  </sheetViews>
  <sheetFormatPr defaultColWidth="9" defaultRowHeight="15"/>
  <cols>
    <col min="12" max="12" width="6.25" customWidth="1"/>
    <col min="13" max="13" width="11.08203125" customWidth="1"/>
  </cols>
  <sheetData>
    <row r="1" spans="1:13" ht="27.75" customHeight="1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13" s="1" customFormat="1" ht="33" customHeight="1">
      <c r="A2" s="76" t="s">
        <v>45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s="1" customFormat="1" ht="21.75" customHeight="1">
      <c r="A3" s="2"/>
      <c r="B3" s="2"/>
      <c r="C3" s="2"/>
      <c r="D3" s="2"/>
      <c r="E3" s="77"/>
      <c r="F3" s="77"/>
      <c r="G3" s="77"/>
      <c r="H3" s="77"/>
      <c r="I3" s="2"/>
      <c r="J3" s="2"/>
      <c r="K3" s="2"/>
      <c r="L3" s="2"/>
      <c r="M3" s="2"/>
    </row>
    <row r="5" spans="1:13">
      <c r="M5" s="3"/>
    </row>
    <row r="8" spans="1:13">
      <c r="M8" s="1" t="s">
        <v>46</v>
      </c>
    </row>
    <row r="9" spans="1:13">
      <c r="M9" s="3"/>
    </row>
    <row r="11" spans="1:13">
      <c r="M11" t="s">
        <v>47</v>
      </c>
    </row>
    <row r="14" spans="1:13">
      <c r="M14" s="1" t="s">
        <v>51</v>
      </c>
    </row>
    <row r="15" spans="1:13">
      <c r="M15" s="3"/>
    </row>
    <row r="17" spans="5:13" ht="20.25" customHeight="1">
      <c r="E17" s="77"/>
      <c r="F17" s="78"/>
      <c r="G17" s="78"/>
      <c r="H17" s="78"/>
      <c r="I17" s="78"/>
      <c r="M17" s="1"/>
    </row>
    <row r="18" spans="5:13" ht="22.5" customHeight="1">
      <c r="M18" s="1"/>
    </row>
    <row r="20" spans="5:13">
      <c r="M20" s="1" t="s">
        <v>48</v>
      </c>
    </row>
    <row r="24" spans="5:13">
      <c r="M24" s="4" t="s">
        <v>49</v>
      </c>
    </row>
    <row r="26" spans="5:13">
      <c r="M26" s="1"/>
    </row>
    <row r="28" spans="5:13">
      <c r="M28" s="1" t="s">
        <v>50</v>
      </c>
    </row>
  </sheetData>
  <mergeCells count="4">
    <mergeCell ref="A1:M1"/>
    <mergeCell ref="A2:M2"/>
    <mergeCell ref="E3:H3"/>
    <mergeCell ref="E17:I17"/>
  </mergeCells>
  <phoneticPr fontId="15" type="noConversion"/>
  <pageMargins left="0.98402777777777795" right="0.47152777777777799" top="0.59027777777777801" bottom="0.43263888888888902" header="0.51180555555555596" footer="0.51180555555555596"/>
  <pageSetup paperSize="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1A</vt:lpstr>
      <vt:lpstr>1B</vt:lpstr>
      <vt:lpstr>'1A'!Print_Titles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kanshin</dc:creator>
  <cp:lastModifiedBy>Windows 用户</cp:lastModifiedBy>
  <cp:lastPrinted>2018-04-29T09:53:00Z</cp:lastPrinted>
  <dcterms:created xsi:type="dcterms:W3CDTF">1996-12-17T01:32:00Z</dcterms:created>
  <dcterms:modified xsi:type="dcterms:W3CDTF">2021-09-14T08:55:52Z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4C62DEC86D6F49D994AEAB4E923B26C9</vt:lpwstr>
  </property>
</Properties>
</file>