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40" windowHeight="6000"/>
  </bookViews>
  <sheets>
    <sheet name="1A" sheetId="1" r:id="rId1"/>
    <sheet name="1B" sheetId="2" r:id="rId2"/>
  </sheets>
  <definedNames>
    <definedName name="_xlnm.Print_Titles" localSheetId="0">'1A'!$1:2</definedName>
  </definedNames>
  <calcPr calcId="124519"/>
</workbook>
</file>

<file path=xl/calcChain.xml><?xml version="1.0" encoding="utf-8"?>
<calcChain xmlns="http://schemas.openxmlformats.org/spreadsheetml/2006/main">
  <c r="D38" i="1"/>
  <c r="D37"/>
  <c r="D36"/>
  <c r="D34"/>
  <c r="D33"/>
  <c r="D32"/>
  <c r="G29"/>
  <c r="B29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<sst xmlns="http://schemas.openxmlformats.org/spreadsheetml/2006/main" count="73" uniqueCount="61">
  <si>
    <t>丹阳龙江钢铁有限公司</t>
  </si>
  <si>
    <t>一、光谱仪测量过程监视统计记录表</t>
  </si>
  <si>
    <r>
      <t>被测参数：</t>
    </r>
    <r>
      <rPr>
        <sz val="12"/>
        <rFont val="Times New Roman"/>
        <family val="1"/>
      </rPr>
      <t>C</t>
    </r>
    <r>
      <rPr>
        <sz val="12"/>
        <rFont val="宋体"/>
        <charset val="134"/>
      </rPr>
      <t>含量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测量范围：（</t>
    </r>
    <r>
      <rPr>
        <sz val="12"/>
        <rFont val="Times New Roman"/>
        <family val="1"/>
      </rPr>
      <t>0.03-1.3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%  </t>
    </r>
    <r>
      <rPr>
        <sz val="12"/>
        <rFont val="宋体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测量最大允差：±</t>
    </r>
    <r>
      <rPr>
        <sz val="12"/>
        <rFont val="Times New Roman"/>
        <family val="1"/>
      </rPr>
      <t>0.05%</t>
    </r>
  </si>
  <si>
    <t xml:space="preserve">测量仪器：PDA-5500IV直读光谱仪 C含量：测量范围（0.0025-1.5）%，
                              C含量最大允许误差是±0.005%  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</si>
  <si>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核查标准：标准试样</t>
    </r>
    <r>
      <rPr>
        <sz val="12"/>
        <rFont val="Times New Roman"/>
        <family val="1"/>
      </rPr>
      <t xml:space="preserve">        </t>
    </r>
  </si>
  <si>
    <t>C：0.227</t>
  </si>
  <si>
    <t>序号</t>
  </si>
  <si>
    <t>核查</t>
  </si>
  <si>
    <r>
      <rPr>
        <sz val="12"/>
        <rFont val="宋体"/>
        <charset val="134"/>
      </rPr>
      <t>观察记录（</t>
    </r>
    <r>
      <rPr>
        <sz val="12"/>
        <rFont val="Times New Roman"/>
        <family val="1"/>
      </rPr>
      <t>μ</t>
    </r>
    <r>
      <rPr>
        <sz val="12"/>
        <rFont val="宋体"/>
        <charset val="134"/>
      </rPr>
      <t>m）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</si>
  <si>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</si>
  <si>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</si>
  <si>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</si>
  <si>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</si>
  <si>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</si>
  <si>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</si>
  <si>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</si>
  <si>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2021.5.30</t>
  </si>
  <si>
    <t>2021.6.5</t>
  </si>
  <si>
    <t>2021.6.12</t>
  </si>
  <si>
    <t>2021.6.18</t>
  </si>
  <si>
    <t xml:space="preserve">                  </t>
  </si>
  <si>
    <t xml:space="preserve">                          </t>
  </si>
  <si>
    <t>2021.6.25</t>
  </si>
  <si>
    <t>2021.7.2</t>
  </si>
  <si>
    <t>2021.7.9</t>
  </si>
  <si>
    <t xml:space="preserve">                        </t>
  </si>
  <si>
    <t>2021.7.16</t>
  </si>
  <si>
    <t>2021.7.23</t>
  </si>
  <si>
    <t>2021.7.30</t>
  </si>
  <si>
    <t>2021.8.7</t>
  </si>
  <si>
    <t>2021.8.14</t>
  </si>
  <si>
    <t>2021.8.22</t>
  </si>
  <si>
    <t>2021.8.30</t>
  </si>
  <si>
    <t>2021.9.5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</si>
  <si>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</si>
  <si>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</si>
  <si>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</si>
  <si>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</si>
  <si>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</si>
  <si>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</si>
  <si>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</si>
  <si>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%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</si>
  <si>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</si>
  <si>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</si>
  <si>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</si>
  <si>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</si>
  <si>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</si>
  <si>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</si>
  <si>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</si>
  <si>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均值、极差控制图状态正常，钢水中C含量测量过程中未出现非正常变异，
能满足生产工艺要求。</t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</si>
  <si>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</si>
  <si>
    <r>
      <rPr>
        <sz val="20"/>
        <rFont val="Times New Roman"/>
        <family val="1"/>
      </rPr>
      <t xml:space="preserve">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charset val="134"/>
      </rPr>
      <t>光谱仪</t>
    </r>
    <r>
      <rPr>
        <b/>
        <sz val="20"/>
        <rFont val="Times New Roman"/>
        <family val="1"/>
      </rPr>
      <t>C</t>
    </r>
    <r>
      <rPr>
        <b/>
        <sz val="20"/>
        <rFont val="宋体"/>
        <charset val="134"/>
      </rPr>
      <t>含量测量</t>
    </r>
    <r>
      <rPr>
        <b/>
        <sz val="20"/>
        <rFont val="宋体"/>
        <charset val="134"/>
      </rPr>
      <t>过程控制图</t>
    </r>
  </si>
  <si>
    <t>均值控制图</t>
  </si>
  <si>
    <t>UCL=0.2282</t>
  </si>
  <si>
    <t>CL=0.2271</t>
  </si>
  <si>
    <t>极差控制图</t>
  </si>
  <si>
    <t>LCL=0.2259</t>
  </si>
  <si>
    <t>UCL=0.004</t>
  </si>
  <si>
    <t>CL=0.002</t>
  </si>
  <si>
    <t>LCL=0</t>
  </si>
  <si>
    <r>
      <t>测量过程名称：材料化学成分检测（C含量)</t>
    </r>
    <r>
      <rPr>
        <sz val="12"/>
        <rFont val="Times New Roman"/>
        <family val="1"/>
      </rPr>
      <t xml:space="preserve">  </t>
    </r>
    <phoneticPr fontId="16" type="noConversion"/>
  </si>
</sst>
</file>

<file path=xl/styles.xml><?xml version="1.0" encoding="utf-8"?>
<styleSheet xmlns="http://schemas.openxmlformats.org/spreadsheetml/2006/main">
  <numFmts count="6">
    <numFmt numFmtId="176" formatCode="0.000_);[Red]\(0.000\)"/>
    <numFmt numFmtId="177" formatCode="0.000_ "/>
    <numFmt numFmtId="178" formatCode="0.0_ "/>
    <numFmt numFmtId="179" formatCode="0.00_);[Red]\(0.00\)"/>
    <numFmt numFmtId="180" formatCode="0.0000_ "/>
    <numFmt numFmtId="181" formatCode="0.0000_);[Red]\(0.0000\)"/>
  </numFmts>
  <fonts count="17">
    <font>
      <sz val="12"/>
      <name val="宋体"/>
      <charset val="134"/>
    </font>
    <font>
      <b/>
      <sz val="16"/>
      <name val="宋体"/>
      <charset val="134"/>
    </font>
    <font>
      <sz val="20"/>
      <name val="Times New Roman"/>
      <family val="1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177" fontId="0" fillId="0" borderId="0" xfId="0" applyNumberFormat="1" applyFont="1" applyBorder="1"/>
    <xf numFmtId="177" fontId="0" fillId="0" borderId="0" xfId="0" applyNumberFormat="1"/>
    <xf numFmtId="177" fontId="0" fillId="0" borderId="0" xfId="0" applyNumberFormat="1" applyBorder="1"/>
    <xf numFmtId="177" fontId="0" fillId="0" borderId="0" xfId="0" applyNumberFormat="1" applyFont="1" applyAlignment="1">
      <alignment horizontal="left" vertic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80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8" fontId="8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1" fontId="0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1" fontId="0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4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80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177" fontId="8" fillId="0" borderId="0" xfId="0" applyNumberFormat="1" applyFont="1" applyBorder="1" applyAlignment="1">
      <alignment horizontal="center" wrapText="1"/>
    </xf>
    <xf numFmtId="177" fontId="8" fillId="0" borderId="0" xfId="0" applyNumberFormat="1" applyFont="1" applyBorder="1" applyAlignment="1">
      <alignment horizontal="center" vertical="top" wrapText="1"/>
    </xf>
    <xf numFmtId="178" fontId="8" fillId="0" borderId="2" xfId="0" applyNumberFormat="1" applyFont="1" applyBorder="1" applyAlignment="1">
      <alignment horizontal="center" wrapText="1"/>
    </xf>
    <xf numFmtId="178" fontId="8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8961280"/>
        <c:axId val="98968320"/>
      </c:lineChart>
      <c:catAx>
        <c:axId val="98961280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8968320"/>
        <c:crosses val="autoZero"/>
        <c:auto val="1"/>
        <c:lblAlgn val="ctr"/>
        <c:lblOffset val="100"/>
        <c:tickLblSkip val="1"/>
      </c:catAx>
      <c:valAx>
        <c:axId val="98968320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8961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8972416"/>
        <c:axId val="98994432"/>
      </c:lineChart>
      <c:catAx>
        <c:axId val="98972416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8994432"/>
        <c:crosses val="autoZero"/>
        <c:auto val="1"/>
        <c:lblAlgn val="ctr"/>
        <c:lblOffset val="100"/>
        <c:tickLblSkip val="1"/>
      </c:catAx>
      <c:valAx>
        <c:axId val="98994432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8972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cked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'1A'!$H$9:$H$23</c:f>
              <c:numCache>
                <c:formatCode>0.0000_ </c:formatCode>
                <c:ptCount val="15"/>
                <c:pt idx="0">
                  <c:v>0.2268</c:v>
                </c:pt>
                <c:pt idx="1">
                  <c:v>0.22720000000000001</c:v>
                </c:pt>
                <c:pt idx="2">
                  <c:v>0.22700000000000001</c:v>
                </c:pt>
                <c:pt idx="3">
                  <c:v>0.2268</c:v>
                </c:pt>
                <c:pt idx="4">
                  <c:v>0.22700000000000001</c:v>
                </c:pt>
                <c:pt idx="5">
                  <c:v>0.2268</c:v>
                </c:pt>
                <c:pt idx="6">
                  <c:v>0.22720000000000001</c:v>
                </c:pt>
                <c:pt idx="7">
                  <c:v>0.22700000000000001</c:v>
                </c:pt>
                <c:pt idx="8">
                  <c:v>0.22720000000000001</c:v>
                </c:pt>
                <c:pt idx="9">
                  <c:v>0.22720000000000001</c:v>
                </c:pt>
                <c:pt idx="10">
                  <c:v>0.22700000000000001</c:v>
                </c:pt>
                <c:pt idx="11">
                  <c:v>0.22720000000000001</c:v>
                </c:pt>
                <c:pt idx="12">
                  <c:v>0.22720000000000001</c:v>
                </c:pt>
                <c:pt idx="13">
                  <c:v>0.22700000000000001</c:v>
                </c:pt>
                <c:pt idx="14">
                  <c:v>0.22720000000000001</c:v>
                </c:pt>
              </c:numCache>
            </c:numRef>
          </c:val>
        </c:ser>
        <c:hiLow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hiLowLines>
        <c:marker val="1"/>
        <c:axId val="105585664"/>
        <c:axId val="105591552"/>
      </c:lineChart>
      <c:catAx>
        <c:axId val="105585664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5591552"/>
        <c:crosses val="autoZero"/>
        <c:auto val="1"/>
        <c:lblAlgn val="ctr"/>
        <c:lblOffset val="100"/>
      </c:catAx>
      <c:valAx>
        <c:axId val="105591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558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7.712332615413435E-2"/>
          <c:y val="6.4106621122282451E-2"/>
          <c:w val="0.906489371664013"/>
          <c:h val="0.82995370370370403"/>
        </c:manualLayout>
      </c:layout>
      <c:lineChart>
        <c:grouping val="stacke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'1A'!$I$9:$I$23</c:f>
              <c:numCache>
                <c:formatCode>0.000_ </c:formatCode>
                <c:ptCount val="15"/>
                <c:pt idx="0">
                  <c:v>2E-3</c:v>
                </c:pt>
                <c:pt idx="1">
                  <c:v>3.0000000000000001E-3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</c:numCache>
            </c:numRef>
          </c:val>
        </c:ser>
        <c:marker val="1"/>
        <c:axId val="105614336"/>
        <c:axId val="105632896"/>
      </c:lineChart>
      <c:catAx>
        <c:axId val="10561433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5632896"/>
        <c:crosses val="autoZero"/>
        <c:auto val="1"/>
        <c:lblAlgn val="ctr"/>
        <c:lblOffset val="100"/>
      </c:catAx>
      <c:valAx>
        <c:axId val="105632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561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38550" y="81495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08858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600075</xdr:colOff>
      <xdr:row>41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444500</xdr:colOff>
      <xdr:row>40</xdr:row>
      <xdr:rowOff>234950</xdr:rowOff>
    </xdr:from>
    <xdr:to>
      <xdr:col>6</xdr:col>
      <xdr:colOff>567600</xdr:colOff>
      <xdr:row>40</xdr:row>
      <xdr:rowOff>619111</xdr:rowOff>
    </xdr:to>
    <xdr:pic>
      <xdr:nvPicPr>
        <xdr:cNvPr id="6" name="图片 5" descr="刘美凤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778250" y="13341350"/>
          <a:ext cx="720000" cy="384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57150</xdr:rowOff>
    </xdr:from>
    <xdr:to>
      <xdr:col>12</xdr:col>
      <xdr:colOff>104775</xdr:colOff>
      <xdr:row>3</xdr:row>
      <xdr:rowOff>57150</xdr:rowOff>
    </xdr:to>
    <xdr:sp macro="" textlink="">
      <xdr:nvSpPr>
        <xdr:cNvPr id="20613" name="Line 133"/>
        <xdr:cNvSpPr>
          <a:spLocks noChangeShapeType="1"/>
        </xdr:cNvSpPr>
      </xdr:nvSpPr>
      <xdr:spPr>
        <a:xfrm>
          <a:off x="733425" y="1162050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561975</xdr:colOff>
      <xdr:row>9</xdr:row>
      <xdr:rowOff>104775</xdr:rowOff>
    </xdr:from>
    <xdr:to>
      <xdr:col>11</xdr:col>
      <xdr:colOff>447675</xdr:colOff>
      <xdr:row>9</xdr:row>
      <xdr:rowOff>104775</xdr:rowOff>
    </xdr:to>
    <xdr:sp macro="" textlink="">
      <xdr:nvSpPr>
        <xdr:cNvPr id="20614" name="Line 134"/>
        <xdr:cNvSpPr>
          <a:spLocks noChangeShapeType="1"/>
        </xdr:cNvSpPr>
      </xdr:nvSpPr>
      <xdr:spPr>
        <a:xfrm>
          <a:off x="561975" y="229552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28575</xdr:colOff>
      <xdr:row>3</xdr:row>
      <xdr:rowOff>161925</xdr:rowOff>
    </xdr:from>
    <xdr:to>
      <xdr:col>11</xdr:col>
      <xdr:colOff>257175</xdr:colOff>
      <xdr:row>18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21</xdr:row>
      <xdr:rowOff>0</xdr:rowOff>
    </xdr:from>
    <xdr:to>
      <xdr:col>10</xdr:col>
      <xdr:colOff>685165</xdr:colOff>
      <xdr:row>36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666750</xdr:colOff>
      <xdr:row>21</xdr:row>
      <xdr:rowOff>171450</xdr:rowOff>
    </xdr:from>
    <xdr:to>
      <xdr:col>11</xdr:col>
      <xdr:colOff>200025</xdr:colOff>
      <xdr:row>21</xdr:row>
      <xdr:rowOff>171450</xdr:rowOff>
    </xdr:to>
    <xdr:cxnSp macro="">
      <xdr:nvCxnSpPr>
        <xdr:cNvPr id="4" name="直接连接符 3"/>
        <xdr:cNvCxnSpPr/>
      </xdr:nvCxnSpPr>
      <xdr:spPr>
        <a:xfrm>
          <a:off x="1352550" y="4797425"/>
          <a:ext cx="63912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27</xdr:row>
      <xdr:rowOff>76200</xdr:rowOff>
    </xdr:from>
    <xdr:to>
      <xdr:col>11</xdr:col>
      <xdr:colOff>285750</xdr:colOff>
      <xdr:row>27</xdr:row>
      <xdr:rowOff>76200</xdr:rowOff>
    </xdr:to>
    <xdr:cxnSp macro="">
      <xdr:nvCxnSpPr>
        <xdr:cNvPr id="5" name="直接连接符 4"/>
        <xdr:cNvCxnSpPr/>
      </xdr:nvCxnSpPr>
      <xdr:spPr>
        <a:xfrm>
          <a:off x="1409700" y="5788025"/>
          <a:ext cx="6419850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34200</xdr:colOff>
      <xdr:row>40</xdr:row>
      <xdr:rowOff>3161</xdr:rowOff>
    </xdr:to>
    <xdr:pic>
      <xdr:nvPicPr>
        <xdr:cNvPr id="8" name="图片 7" descr="刘美凤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72200" y="7988300"/>
          <a:ext cx="720000" cy="384161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0.07527</cdr:x>
      <cdr:y>0.28125</cdr:y>
    </cdr:from>
    <cdr:to>
      <cdr:x>0.99059</cdr:x>
      <cdr:y>0.28125</cdr:y>
    </cdr:to>
    <cdr:cxnSp macro="">
      <cdr:nvCxnSpPr>
        <cdr:cNvPr id="2" name="直接连接符 1"/>
        <cdr:cNvCxnSpPr/>
      </cdr:nvCxnSpPr>
      <cdr:spPr>
        <a:xfrm xmlns:a="http://schemas.openxmlformats.org/drawingml/2006/main">
          <a:off x="533400" y="771525"/>
          <a:ext cx="648652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0.09005</cdr:x>
      <cdr:y>0.89236</cdr:y>
    </cdr:from>
    <cdr:to>
      <cdr:x>0.98387</cdr:x>
      <cdr:y>0.89931</cdr:y>
    </cdr:to>
    <cdr:cxnSp macro="">
      <cdr:nvCxnSpPr>
        <cdr:cNvPr id="3" name="直接连接符 2"/>
        <cdr:cNvCxnSpPr/>
      </cdr:nvCxnSpPr>
      <cdr:spPr>
        <a:xfrm xmlns:a="http://schemas.openxmlformats.org/drawingml/2006/main">
          <a:off x="638175" y="2447925"/>
          <a:ext cx="6334125" cy="19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0.07725</cdr:x>
      <cdr:y>0.88515</cdr:y>
    </cdr:from>
    <cdr:to>
      <cdr:x>0.97902</cdr:x>
      <cdr:y>0.88515</cdr:y>
    </cdr:to>
    <cdr:cxnSp macro="">
      <cdr:nvCxnSpPr>
        <cdr:cNvPr id="2" name="直接连接符 1"/>
        <cdr:cNvCxnSpPr/>
      </cdr:nvCxnSpPr>
      <cdr:spPr>
        <a:xfrm xmlns:a="http://schemas.openxmlformats.org/drawingml/2006/main">
          <a:off x="523875" y="2422525"/>
          <a:ext cx="61150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1"/>
  <sheetViews>
    <sheetView tabSelected="1" workbookViewId="0">
      <selection activeCell="L6" sqref="L6"/>
    </sheetView>
  </sheetViews>
  <sheetFormatPr defaultColWidth="9" defaultRowHeight="14.25"/>
  <cols>
    <col min="1" max="1" width="10" style="1" customWidth="1"/>
    <col min="2" max="2" width="10.25" style="1" customWidth="1"/>
    <col min="3" max="7" width="7.875" style="1" customWidth="1"/>
    <col min="8" max="8" width="9.5" style="1" customWidth="1"/>
    <col min="9" max="9" width="7.875" style="1" customWidth="1"/>
    <col min="10" max="16384" width="9" style="1"/>
  </cols>
  <sheetData>
    <row r="1" spans="1:12" ht="21.7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2" ht="29.25" customHeight="1">
      <c r="A2" s="57" t="s">
        <v>1</v>
      </c>
      <c r="B2" s="58"/>
      <c r="C2" s="58"/>
      <c r="D2" s="58"/>
      <c r="E2" s="58"/>
      <c r="F2" s="58"/>
      <c r="G2" s="58"/>
      <c r="H2" s="58"/>
      <c r="I2" s="58"/>
    </row>
    <row r="3" spans="1:12" ht="24" customHeight="1">
      <c r="A3" s="59" t="s">
        <v>60</v>
      </c>
      <c r="B3" s="60"/>
      <c r="C3" s="60"/>
      <c r="D3" s="60"/>
      <c r="E3" s="60"/>
      <c r="F3" s="9"/>
      <c r="G3" s="9"/>
      <c r="H3" s="9"/>
      <c r="I3" s="9"/>
    </row>
    <row r="4" spans="1:12" ht="24" customHeight="1">
      <c r="A4" s="60" t="s">
        <v>2</v>
      </c>
      <c r="B4" s="60"/>
      <c r="C4" s="60"/>
      <c r="D4" s="60"/>
      <c r="E4" s="60"/>
      <c r="F4" s="60"/>
      <c r="G4" s="60"/>
      <c r="H4" s="60"/>
      <c r="I4" s="60"/>
    </row>
    <row r="5" spans="1:12" ht="30.75" customHeight="1">
      <c r="A5" s="61" t="s">
        <v>3</v>
      </c>
      <c r="B5" s="60"/>
      <c r="C5" s="60"/>
      <c r="D5" s="60"/>
      <c r="E5" s="60"/>
      <c r="F5" s="60"/>
      <c r="G5" s="60"/>
      <c r="H5" s="60"/>
      <c r="I5" s="60"/>
    </row>
    <row r="6" spans="1:12" ht="24" customHeight="1">
      <c r="A6" s="10" t="s">
        <v>4</v>
      </c>
      <c r="B6" s="11"/>
      <c r="C6" s="11"/>
      <c r="D6" s="11"/>
      <c r="E6" s="11"/>
      <c r="F6" s="11" t="s">
        <v>5</v>
      </c>
      <c r="G6" s="11"/>
      <c r="H6" s="9"/>
      <c r="I6" s="9"/>
    </row>
    <row r="7" spans="1:12" ht="23.25" customHeight="1">
      <c r="A7" s="68" t="s">
        <v>6</v>
      </c>
      <c r="B7" s="12" t="s">
        <v>7</v>
      </c>
      <c r="C7" s="74" t="s">
        <v>8</v>
      </c>
      <c r="D7" s="75"/>
      <c r="E7" s="75"/>
      <c r="F7" s="75"/>
      <c r="G7" s="75"/>
      <c r="H7" s="70"/>
      <c r="I7" s="72" t="s">
        <v>9</v>
      </c>
    </row>
    <row r="8" spans="1:12" ht="21.95" customHeight="1">
      <c r="A8" s="69"/>
      <c r="B8" s="13" t="s">
        <v>10</v>
      </c>
      <c r="C8" s="14" t="s">
        <v>11</v>
      </c>
      <c r="D8" s="14" t="s">
        <v>12</v>
      </c>
      <c r="E8" s="14" t="s">
        <v>13</v>
      </c>
      <c r="F8" s="14" t="s">
        <v>14</v>
      </c>
      <c r="G8" s="14" t="s">
        <v>15</v>
      </c>
      <c r="H8" s="71"/>
      <c r="I8" s="73"/>
    </row>
    <row r="9" spans="1:12" s="3" customFormat="1" ht="21.95" customHeight="1">
      <c r="A9" s="15">
        <v>1</v>
      </c>
      <c r="B9" s="16" t="s">
        <v>16</v>
      </c>
      <c r="C9" s="17">
        <v>0.22700000000000001</v>
      </c>
      <c r="D9" s="17">
        <v>0.22600000000000001</v>
      </c>
      <c r="E9" s="17">
        <v>0.22600000000000001</v>
      </c>
      <c r="F9" s="17">
        <v>0.22800000000000001</v>
      </c>
      <c r="G9" s="17">
        <v>0.22700000000000001</v>
      </c>
      <c r="H9" s="18">
        <f>SUM(C9:G9)/5</f>
        <v>0.2268</v>
      </c>
      <c r="I9" s="17">
        <f>MAX(C9:G9)-MIN(C9:G9)</f>
        <v>2E-3</v>
      </c>
      <c r="K9" s="49"/>
      <c r="L9" s="50"/>
    </row>
    <row r="10" spans="1:12" s="3" customFormat="1" ht="21.95" customHeight="1">
      <c r="A10" s="15">
        <v>2</v>
      </c>
      <c r="B10" s="16" t="s">
        <v>17</v>
      </c>
      <c r="C10" s="17">
        <v>0.22500000000000001</v>
      </c>
      <c r="D10" s="17">
        <v>0.22700000000000001</v>
      </c>
      <c r="E10" s="17">
        <v>0.22800000000000001</v>
      </c>
      <c r="F10" s="17">
        <v>0.22800000000000001</v>
      </c>
      <c r="G10" s="17">
        <v>0.22800000000000001</v>
      </c>
      <c r="H10" s="18">
        <f t="shared" ref="H10:H23" si="0">SUM(C10:G10)/5</f>
        <v>0.22720000000000001</v>
      </c>
      <c r="I10" s="17">
        <f t="shared" ref="I10:I23" si="1">MAX(C10:G10)-MIN(C10:G10)</f>
        <v>3.0000000000000001E-3</v>
      </c>
      <c r="K10" s="49"/>
      <c r="L10" s="50"/>
    </row>
    <row r="11" spans="1:12" s="3" customFormat="1" ht="21.95" customHeight="1">
      <c r="A11" s="15">
        <v>3</v>
      </c>
      <c r="B11" s="16" t="s">
        <v>18</v>
      </c>
      <c r="C11" s="17">
        <v>0.22700000000000001</v>
      </c>
      <c r="D11" s="17">
        <v>0.22700000000000001</v>
      </c>
      <c r="E11" s="17">
        <v>0.22600000000000001</v>
      </c>
      <c r="F11" s="17">
        <v>0.22700000000000001</v>
      </c>
      <c r="G11" s="17">
        <v>0.22800000000000001</v>
      </c>
      <c r="H11" s="18">
        <f t="shared" si="0"/>
        <v>0.22700000000000001</v>
      </c>
      <c r="I11" s="17">
        <f t="shared" si="1"/>
        <v>2E-3</v>
      </c>
      <c r="K11" s="49"/>
      <c r="L11" s="50"/>
    </row>
    <row r="12" spans="1:12" s="3" customFormat="1" ht="21.95" customHeight="1">
      <c r="A12" s="15">
        <v>4</v>
      </c>
      <c r="B12" s="16" t="s">
        <v>19</v>
      </c>
      <c r="C12" s="17">
        <v>0.22600000000000001</v>
      </c>
      <c r="D12" s="17">
        <v>0.22700000000000001</v>
      </c>
      <c r="E12" s="17">
        <v>0.22600000000000001</v>
      </c>
      <c r="F12" s="17">
        <v>0.22800000000000001</v>
      </c>
      <c r="G12" s="17">
        <v>0.22700000000000001</v>
      </c>
      <c r="H12" s="18">
        <f t="shared" si="0"/>
        <v>0.2268</v>
      </c>
      <c r="I12" s="17">
        <f t="shared" si="1"/>
        <v>2E-3</v>
      </c>
      <c r="K12" s="49" t="s">
        <v>20</v>
      </c>
      <c r="L12" s="50" t="s">
        <v>21</v>
      </c>
    </row>
    <row r="13" spans="1:12" s="3" customFormat="1" ht="21.95" customHeight="1">
      <c r="A13" s="19">
        <v>5</v>
      </c>
      <c r="B13" s="20" t="s">
        <v>22</v>
      </c>
      <c r="C13" s="17">
        <v>0.22800000000000001</v>
      </c>
      <c r="D13" s="17">
        <v>0.22700000000000001</v>
      </c>
      <c r="E13" s="17">
        <v>0.22700000000000001</v>
      </c>
      <c r="F13" s="17">
        <v>0.22600000000000001</v>
      </c>
      <c r="G13" s="17">
        <v>0.22700000000000001</v>
      </c>
      <c r="H13" s="18">
        <f t="shared" si="0"/>
        <v>0.22700000000000001</v>
      </c>
      <c r="I13" s="17">
        <f t="shared" si="1"/>
        <v>2E-3</v>
      </c>
      <c r="K13" s="49"/>
      <c r="L13" s="50"/>
    </row>
    <row r="14" spans="1:12" s="3" customFormat="1" ht="21.95" customHeight="1">
      <c r="A14" s="19">
        <v>6</v>
      </c>
      <c r="B14" s="20" t="s">
        <v>23</v>
      </c>
      <c r="C14" s="17">
        <v>0.22600000000000001</v>
      </c>
      <c r="D14" s="17">
        <v>0.22800000000000001</v>
      </c>
      <c r="E14" s="17">
        <v>0.22700000000000001</v>
      </c>
      <c r="F14" s="17">
        <v>0.22600000000000001</v>
      </c>
      <c r="G14" s="17">
        <v>0.22700000000000001</v>
      </c>
      <c r="H14" s="18">
        <f t="shared" si="0"/>
        <v>0.2268</v>
      </c>
      <c r="I14" s="17">
        <f t="shared" si="1"/>
        <v>2E-3</v>
      </c>
      <c r="K14" s="49"/>
      <c r="L14" s="50"/>
    </row>
    <row r="15" spans="1:12" s="3" customFormat="1" ht="21.95" customHeight="1">
      <c r="A15" s="19">
        <v>7</v>
      </c>
      <c r="B15" s="20" t="s">
        <v>24</v>
      </c>
      <c r="C15" s="17">
        <v>0.22600000000000001</v>
      </c>
      <c r="D15" s="17">
        <v>0.22600000000000001</v>
      </c>
      <c r="E15" s="17">
        <v>0.22800000000000001</v>
      </c>
      <c r="F15" s="17">
        <v>0.22800000000000001</v>
      </c>
      <c r="G15" s="17">
        <v>0.22800000000000001</v>
      </c>
      <c r="H15" s="18">
        <f t="shared" si="0"/>
        <v>0.22720000000000001</v>
      </c>
      <c r="I15" s="17">
        <f t="shared" si="1"/>
        <v>2E-3</v>
      </c>
      <c r="K15" s="49" t="s">
        <v>25</v>
      </c>
      <c r="L15" s="50"/>
    </row>
    <row r="16" spans="1:12" s="3" customFormat="1" ht="21.95" customHeight="1">
      <c r="A16" s="19">
        <v>8</v>
      </c>
      <c r="B16" s="20" t="s">
        <v>26</v>
      </c>
      <c r="C16" s="17">
        <v>0.22800000000000001</v>
      </c>
      <c r="D16" s="17">
        <v>0.22700000000000001</v>
      </c>
      <c r="E16" s="17">
        <v>0.22700000000000001</v>
      </c>
      <c r="F16" s="17">
        <v>0.22600000000000001</v>
      </c>
      <c r="G16" s="17">
        <v>0.22700000000000001</v>
      </c>
      <c r="H16" s="18">
        <f t="shared" si="0"/>
        <v>0.22700000000000001</v>
      </c>
      <c r="I16" s="17">
        <f t="shared" si="1"/>
        <v>2E-3</v>
      </c>
      <c r="K16" s="49"/>
      <c r="L16" s="51"/>
    </row>
    <row r="17" spans="1:12" s="3" customFormat="1" ht="21.95" customHeight="1">
      <c r="A17" s="19">
        <v>9</v>
      </c>
      <c r="B17" s="20" t="s">
        <v>27</v>
      </c>
      <c r="C17" s="17">
        <v>0.22700000000000001</v>
      </c>
      <c r="D17" s="17">
        <v>0.22800000000000001</v>
      </c>
      <c r="E17" s="17">
        <v>0.22700000000000001</v>
      </c>
      <c r="F17" s="17">
        <v>0.22600000000000001</v>
      </c>
      <c r="G17" s="17">
        <v>0.22800000000000001</v>
      </c>
      <c r="H17" s="18">
        <f t="shared" si="0"/>
        <v>0.22720000000000001</v>
      </c>
      <c r="I17" s="17">
        <f t="shared" si="1"/>
        <v>2E-3</v>
      </c>
      <c r="K17" s="49"/>
      <c r="L17" s="50"/>
    </row>
    <row r="18" spans="1:12" s="3" customFormat="1" ht="21.95" customHeight="1">
      <c r="A18" s="19">
        <v>10</v>
      </c>
      <c r="B18" s="20" t="s">
        <v>28</v>
      </c>
      <c r="C18" s="17">
        <v>0.22700000000000001</v>
      </c>
      <c r="D18" s="17">
        <v>0.22800000000000001</v>
      </c>
      <c r="E18" s="17">
        <v>0.22600000000000001</v>
      </c>
      <c r="F18" s="17">
        <v>0.22700000000000001</v>
      </c>
      <c r="G18" s="17">
        <v>0.22800000000000001</v>
      </c>
      <c r="H18" s="18">
        <f t="shared" si="0"/>
        <v>0.22720000000000001</v>
      </c>
      <c r="I18" s="17">
        <f t="shared" si="1"/>
        <v>2E-3</v>
      </c>
      <c r="K18" s="49"/>
      <c r="L18" s="50"/>
    </row>
    <row r="19" spans="1:12" s="3" customFormat="1" ht="21.95" customHeight="1">
      <c r="A19" s="19">
        <v>11</v>
      </c>
      <c r="B19" s="20" t="s">
        <v>29</v>
      </c>
      <c r="C19" s="17">
        <v>0.22800000000000001</v>
      </c>
      <c r="D19" s="17">
        <v>0.22800000000000001</v>
      </c>
      <c r="E19" s="17">
        <v>0.22700000000000001</v>
      </c>
      <c r="F19" s="17">
        <v>0.22600000000000001</v>
      </c>
      <c r="G19" s="17">
        <v>0.22600000000000001</v>
      </c>
      <c r="H19" s="18">
        <f t="shared" si="0"/>
        <v>0.22700000000000001</v>
      </c>
      <c r="I19" s="17">
        <f t="shared" si="1"/>
        <v>2E-3</v>
      </c>
      <c r="K19" s="49"/>
      <c r="L19" s="50"/>
    </row>
    <row r="20" spans="1:12" s="3" customFormat="1" ht="21.95" customHeight="1">
      <c r="A20" s="19">
        <v>12</v>
      </c>
      <c r="B20" s="20" t="s">
        <v>30</v>
      </c>
      <c r="C20" s="17">
        <v>0.22700000000000001</v>
      </c>
      <c r="D20" s="17">
        <v>0.22600000000000001</v>
      </c>
      <c r="E20" s="17">
        <v>0.22800000000000001</v>
      </c>
      <c r="F20" s="17">
        <v>0.22800000000000001</v>
      </c>
      <c r="G20" s="17">
        <v>0.22700000000000001</v>
      </c>
      <c r="H20" s="18">
        <f t="shared" si="0"/>
        <v>0.22720000000000001</v>
      </c>
      <c r="I20" s="17">
        <f t="shared" si="1"/>
        <v>2E-3</v>
      </c>
      <c r="K20" s="49"/>
      <c r="L20" s="50"/>
    </row>
    <row r="21" spans="1:12" s="3" customFormat="1" ht="21.95" customHeight="1">
      <c r="A21" s="19">
        <v>13</v>
      </c>
      <c r="B21" s="20" t="s">
        <v>31</v>
      </c>
      <c r="C21" s="17">
        <v>0.22700000000000001</v>
      </c>
      <c r="D21" s="17">
        <v>0.22700000000000001</v>
      </c>
      <c r="E21" s="17">
        <v>0.22800000000000001</v>
      </c>
      <c r="F21" s="17">
        <v>0.22800000000000001</v>
      </c>
      <c r="G21" s="17">
        <v>0.22600000000000001</v>
      </c>
      <c r="H21" s="18">
        <f t="shared" si="0"/>
        <v>0.22720000000000001</v>
      </c>
      <c r="I21" s="17">
        <f t="shared" si="1"/>
        <v>2E-3</v>
      </c>
      <c r="K21" s="49"/>
      <c r="L21" s="50"/>
    </row>
    <row r="22" spans="1:12" s="3" customFormat="1" ht="21.95" customHeight="1">
      <c r="A22" s="19">
        <v>14</v>
      </c>
      <c r="B22" s="20" t="s">
        <v>32</v>
      </c>
      <c r="C22" s="17">
        <v>0.22600000000000001</v>
      </c>
      <c r="D22" s="17">
        <v>0.22700000000000001</v>
      </c>
      <c r="E22" s="17">
        <v>0.22700000000000001</v>
      </c>
      <c r="F22" s="17">
        <v>0.22800000000000001</v>
      </c>
      <c r="G22" s="17">
        <v>0.22700000000000001</v>
      </c>
      <c r="H22" s="18">
        <f t="shared" si="0"/>
        <v>0.22700000000000001</v>
      </c>
      <c r="I22" s="17">
        <f t="shared" si="1"/>
        <v>2E-3</v>
      </c>
      <c r="K22" s="49"/>
      <c r="L22" s="50"/>
    </row>
    <row r="23" spans="1:12" s="3" customFormat="1" ht="21.95" customHeight="1">
      <c r="A23" s="19">
        <v>15</v>
      </c>
      <c r="B23" s="20" t="s">
        <v>33</v>
      </c>
      <c r="C23" s="17">
        <v>0.22800000000000001</v>
      </c>
      <c r="D23" s="17">
        <v>0.22700000000000001</v>
      </c>
      <c r="E23" s="17">
        <v>0.22700000000000001</v>
      </c>
      <c r="F23" s="17">
        <v>0.22800000000000001</v>
      </c>
      <c r="G23" s="17">
        <v>0.22600000000000001</v>
      </c>
      <c r="H23" s="18">
        <f t="shared" si="0"/>
        <v>0.22720000000000001</v>
      </c>
      <c r="I23" s="17">
        <f t="shared" si="1"/>
        <v>2E-3</v>
      </c>
      <c r="K23" s="49"/>
      <c r="L23" s="50"/>
    </row>
    <row r="24" spans="1:12" s="3" customFormat="1" ht="21.95" customHeight="1">
      <c r="A24" s="19"/>
      <c r="B24" s="20"/>
      <c r="C24" s="19"/>
      <c r="D24" s="19"/>
      <c r="E24" s="19"/>
      <c r="F24" s="19"/>
      <c r="G24" s="19"/>
      <c r="H24" s="21"/>
      <c r="I24" s="52"/>
      <c r="K24" s="49"/>
      <c r="L24" s="50"/>
    </row>
    <row r="25" spans="1:12" s="3" customFormat="1" ht="21.95" customHeight="1">
      <c r="A25" s="19"/>
      <c r="B25" s="20"/>
      <c r="C25" s="19"/>
      <c r="D25" s="19"/>
      <c r="E25" s="19"/>
      <c r="F25" s="19"/>
      <c r="G25" s="19"/>
      <c r="H25" s="21"/>
      <c r="I25" s="53"/>
      <c r="K25" s="49"/>
      <c r="L25" s="50"/>
    </row>
    <row r="26" spans="1:12" s="3" customFormat="1" ht="21.95" customHeight="1">
      <c r="A26" s="19"/>
      <c r="B26" s="20"/>
      <c r="C26" s="19"/>
      <c r="D26" s="19"/>
      <c r="E26" s="19"/>
      <c r="F26" s="19"/>
      <c r="G26" s="19"/>
      <c r="H26" s="21"/>
      <c r="I26" s="52"/>
      <c r="K26" s="49"/>
      <c r="L26" s="50"/>
    </row>
    <row r="27" spans="1:12" s="3" customFormat="1" ht="21.95" customHeight="1">
      <c r="A27" s="19"/>
      <c r="B27" s="20"/>
      <c r="C27" s="19"/>
      <c r="D27" s="19"/>
      <c r="E27" s="19"/>
      <c r="F27" s="19"/>
      <c r="G27" s="19"/>
      <c r="H27" s="21"/>
      <c r="I27" s="52"/>
      <c r="K27" s="49"/>
      <c r="L27" s="50"/>
    </row>
    <row r="28" spans="1:12" s="3" customFormat="1" ht="21.95" customHeight="1">
      <c r="A28" s="19"/>
      <c r="B28" s="20"/>
      <c r="C28" s="19"/>
      <c r="D28" s="19"/>
      <c r="E28" s="19"/>
      <c r="F28" s="19"/>
      <c r="G28" s="19"/>
      <c r="H28" s="21"/>
      <c r="I28" s="53"/>
      <c r="K28" s="49"/>
      <c r="L28" s="50"/>
    </row>
    <row r="29" spans="1:12" s="3" customFormat="1" ht="21.95" customHeight="1">
      <c r="A29" s="22"/>
      <c r="B29" s="23">
        <f>AVERAGE(H9:H23)</f>
        <v>0.227053333333333</v>
      </c>
      <c r="C29" s="24"/>
      <c r="D29" s="24"/>
      <c r="E29" s="24"/>
      <c r="F29" s="25"/>
      <c r="G29" s="26">
        <f>AVERAGE(I9:I23)</f>
        <v>2.0666666666666702E-3</v>
      </c>
      <c r="H29" s="27"/>
      <c r="I29" s="54"/>
    </row>
    <row r="30" spans="1:12" s="3" customFormat="1" ht="29.25" customHeight="1">
      <c r="A30" s="76" t="s">
        <v>34</v>
      </c>
      <c r="B30" s="77"/>
      <c r="C30" s="28" t="s">
        <v>35</v>
      </c>
      <c r="D30" s="29">
        <v>0.57699999999999996</v>
      </c>
      <c r="E30" s="28" t="s">
        <v>36</v>
      </c>
      <c r="F30" s="29">
        <v>2.1150000000000002</v>
      </c>
      <c r="G30" s="28" t="s">
        <v>37</v>
      </c>
      <c r="H30" s="29">
        <v>0</v>
      </c>
      <c r="I30" s="55"/>
    </row>
    <row r="31" spans="1:12" ht="37.5" customHeight="1">
      <c r="A31" s="30"/>
      <c r="B31" s="78" t="s">
        <v>38</v>
      </c>
      <c r="C31" s="79"/>
      <c r="D31" s="3"/>
      <c r="E31" s="3"/>
      <c r="F31" s="3"/>
      <c r="G31" s="3"/>
      <c r="H31" s="3"/>
      <c r="I31" s="3"/>
    </row>
    <row r="32" spans="1:12" ht="23.25" customHeight="1">
      <c r="A32" s="31" t="s">
        <v>39</v>
      </c>
      <c r="B32" s="32" t="s">
        <v>40</v>
      </c>
      <c r="C32" s="33"/>
      <c r="D32" s="34">
        <f>SUM(B29)</f>
        <v>0.227053333333333</v>
      </c>
      <c r="E32" s="35" t="s">
        <v>41</v>
      </c>
      <c r="F32" s="3"/>
      <c r="G32" s="3"/>
      <c r="H32" s="3"/>
      <c r="I32" s="3"/>
    </row>
    <row r="33" spans="1:9" ht="36.75" customHeight="1">
      <c r="A33" s="31" t="s">
        <v>42</v>
      </c>
      <c r="B33" s="32" t="s">
        <v>43</v>
      </c>
      <c r="C33" s="33"/>
      <c r="D33" s="36">
        <f>SUM(D32+D30*G29)</f>
        <v>0.2282458</v>
      </c>
      <c r="E33" s="35" t="s">
        <v>41</v>
      </c>
      <c r="F33" s="37"/>
      <c r="G33" s="37"/>
      <c r="H33" s="62"/>
      <c r="I33" s="62"/>
    </row>
    <row r="34" spans="1:9" ht="27" customHeight="1">
      <c r="A34" s="31" t="s">
        <v>44</v>
      </c>
      <c r="B34" s="32" t="s">
        <v>45</v>
      </c>
      <c r="D34" s="38">
        <f>SUM(B29-D30*G29)</f>
        <v>0.22586086666666699</v>
      </c>
      <c r="E34" s="35" t="s">
        <v>41</v>
      </c>
      <c r="F34" s="39"/>
      <c r="G34" s="39"/>
      <c r="H34" s="39"/>
      <c r="I34" s="3"/>
    </row>
    <row r="35" spans="1:9" ht="39.75" customHeight="1">
      <c r="A35" s="40" t="s">
        <v>9</v>
      </c>
      <c r="B35" s="41" t="s">
        <v>38</v>
      </c>
      <c r="D35" s="42"/>
      <c r="E35" s="3"/>
      <c r="F35" s="3"/>
      <c r="G35" s="3"/>
      <c r="H35" s="3"/>
      <c r="I35" s="3"/>
    </row>
    <row r="36" spans="1:9" ht="25.5" customHeight="1">
      <c r="A36" s="43" t="s">
        <v>46</v>
      </c>
      <c r="B36" s="44" t="s">
        <v>47</v>
      </c>
      <c r="D36" s="45">
        <f>SUM(G29)</f>
        <v>2.0666666666666702E-3</v>
      </c>
      <c r="E36" s="46" t="s">
        <v>41</v>
      </c>
      <c r="F36" s="3"/>
      <c r="G36" s="3"/>
      <c r="H36" s="3"/>
      <c r="I36" s="3"/>
    </row>
    <row r="37" spans="1:9" ht="30.75" customHeight="1">
      <c r="A37" s="31" t="s">
        <v>42</v>
      </c>
      <c r="B37" s="32" t="s">
        <v>43</v>
      </c>
      <c r="D37" s="45">
        <f>SUM(F30*G29)</f>
        <v>4.3709999999999999E-3</v>
      </c>
      <c r="E37" s="46" t="s">
        <v>41</v>
      </c>
      <c r="F37" s="47"/>
      <c r="G37" s="3"/>
      <c r="H37" s="62"/>
      <c r="I37" s="62"/>
    </row>
    <row r="38" spans="1:9" ht="29.25" customHeight="1">
      <c r="A38" s="31" t="s">
        <v>44</v>
      </c>
      <c r="B38" s="32" t="s">
        <v>45</v>
      </c>
      <c r="D38" s="48">
        <f>SUM(H30*G29)</f>
        <v>0</v>
      </c>
      <c r="E38" s="46"/>
      <c r="F38" s="3"/>
      <c r="G38" s="3"/>
      <c r="H38" s="62"/>
      <c r="I38" s="62"/>
    </row>
    <row r="39" spans="1:9" ht="48" customHeight="1">
      <c r="A39" s="63" t="s">
        <v>48</v>
      </c>
      <c r="B39" s="64"/>
      <c r="C39" s="64"/>
      <c r="D39" s="64"/>
      <c r="E39" s="64"/>
      <c r="F39" s="64"/>
      <c r="G39" s="64"/>
      <c r="H39" s="64"/>
      <c r="I39" s="64"/>
    </row>
    <row r="40" spans="1:9" ht="46.5" customHeight="1">
      <c r="A40" s="65" t="s">
        <v>49</v>
      </c>
      <c r="B40" s="66"/>
      <c r="C40" s="66"/>
      <c r="D40" s="66"/>
      <c r="E40" s="66"/>
      <c r="F40" s="66"/>
      <c r="G40" s="66"/>
      <c r="H40" s="66"/>
      <c r="I40" s="66"/>
    </row>
    <row r="41" spans="1:9" ht="49.5" customHeight="1">
      <c r="B41" s="67" t="s">
        <v>50</v>
      </c>
      <c r="C41" s="67"/>
      <c r="D41" s="67"/>
      <c r="E41" s="67"/>
      <c r="F41" s="67"/>
      <c r="G41" s="67"/>
      <c r="H41" s="67"/>
      <c r="I41" s="67"/>
    </row>
  </sheetData>
  <mergeCells count="17">
    <mergeCell ref="H38:I38"/>
    <mergeCell ref="A39:I39"/>
    <mergeCell ref="A40:I40"/>
    <mergeCell ref="B41:I41"/>
    <mergeCell ref="A7:A8"/>
    <mergeCell ref="H7:H8"/>
    <mergeCell ref="I7:I8"/>
    <mergeCell ref="C7:G7"/>
    <mergeCell ref="A30:B30"/>
    <mergeCell ref="B31:C31"/>
    <mergeCell ref="H33:I33"/>
    <mergeCell ref="H37:I37"/>
    <mergeCell ref="A1:I1"/>
    <mergeCell ref="A2:I2"/>
    <mergeCell ref="A3:E3"/>
    <mergeCell ref="A4:I4"/>
    <mergeCell ref="A5:I5"/>
  </mergeCells>
  <phoneticPr fontId="16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oleObject progId="Equation.3" shapeId="19457" r:id="rId3"/>
    <oleObject progId="Equation.3" shapeId="19458" r:id="rId4"/>
    <oleObject progId="Equation.3" shapeId="19460" r:id="rId5"/>
    <oleObject progId="Equation.3" shapeId="19461" r:id="rId6"/>
    <oleObject progId="Equation.3" shapeId="19462" r:id="rId7"/>
    <oleObject progId="Equation.3" shapeId="19464" r:id="rId8"/>
    <oleObject progId="Equation.3" shapeId="19465" r:id="rId9"/>
    <oleObject progId="Equation.3" shapeId="19466" r:id="rId10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topLeftCell="A16" workbookViewId="0">
      <selection activeCell="F41" sqref="F41"/>
    </sheetView>
  </sheetViews>
  <sheetFormatPr defaultColWidth="9" defaultRowHeight="14.25"/>
  <cols>
    <col min="12" max="12" width="6.25" customWidth="1"/>
    <col min="13" max="13" width="11.125" customWidth="1"/>
  </cols>
  <sheetData>
    <row r="1" spans="1:13" ht="27.7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1" customFormat="1" ht="33" customHeight="1">
      <c r="A2" s="81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1" customFormat="1" ht="26.25" customHeight="1">
      <c r="A3" s="2"/>
      <c r="B3" s="2"/>
      <c r="C3" s="2"/>
      <c r="D3" s="2"/>
      <c r="E3" s="82" t="s">
        <v>52</v>
      </c>
      <c r="F3" s="83"/>
      <c r="G3" s="83"/>
      <c r="H3" s="83"/>
      <c r="I3" s="2"/>
      <c r="J3" s="2"/>
      <c r="K3" s="2"/>
      <c r="L3" s="2"/>
      <c r="M3" s="2"/>
    </row>
    <row r="4" spans="1:13">
      <c r="M4" s="3" t="s">
        <v>53</v>
      </c>
    </row>
    <row r="5" spans="1:13">
      <c r="M5" s="3"/>
    </row>
    <row r="8" spans="1:13">
      <c r="M8" s="1"/>
    </row>
    <row r="9" spans="1:13">
      <c r="M9" s="4" t="s">
        <v>54</v>
      </c>
    </row>
    <row r="11" spans="1:13">
      <c r="M11" s="4"/>
    </row>
    <row r="15" spans="1:13">
      <c r="M15" s="3"/>
    </row>
    <row r="17" spans="5:13" ht="20.25" customHeight="1">
      <c r="E17" s="83" t="s">
        <v>55</v>
      </c>
      <c r="F17" s="84"/>
      <c r="G17" s="84"/>
      <c r="H17" s="84"/>
      <c r="I17" s="84"/>
      <c r="M17" s="1"/>
    </row>
    <row r="18" spans="5:13" ht="22.5" customHeight="1">
      <c r="M18" s="3" t="s">
        <v>56</v>
      </c>
    </row>
    <row r="20" spans="5:13" ht="6" customHeight="1"/>
    <row r="21" spans="5:13" ht="29.1" customHeight="1">
      <c r="F21" s="78" t="s">
        <v>52</v>
      </c>
      <c r="G21" s="78"/>
    </row>
    <row r="23" spans="5:13">
      <c r="M23" s="5" t="s">
        <v>57</v>
      </c>
    </row>
    <row r="24" spans="5:13">
      <c r="M24" s="6"/>
    </row>
    <row r="26" spans="5:13">
      <c r="M26" s="7"/>
    </row>
    <row r="27" spans="5:13">
      <c r="M27" s="6"/>
    </row>
    <row r="28" spans="5:13">
      <c r="M28" s="8" t="s">
        <v>58</v>
      </c>
    </row>
    <row r="35" spans="13:13">
      <c r="M35" s="7" t="s">
        <v>59</v>
      </c>
    </row>
  </sheetData>
  <mergeCells count="5">
    <mergeCell ref="A1:M1"/>
    <mergeCell ref="A2:M2"/>
    <mergeCell ref="E3:H3"/>
    <mergeCell ref="E17:I17"/>
    <mergeCell ref="F21:G21"/>
  </mergeCells>
  <phoneticPr fontId="16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somebody</cp:lastModifiedBy>
  <cp:lastPrinted>2015-11-12T00:49:00Z</cp:lastPrinted>
  <dcterms:created xsi:type="dcterms:W3CDTF">1996-12-17T01:32:00Z</dcterms:created>
  <dcterms:modified xsi:type="dcterms:W3CDTF">2021-09-14T09:23:43Z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45A57BAC09C245D0BC49CCBA838C3D3D</vt:lpwstr>
  </property>
</Properties>
</file>