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612" activeTab="1"/>
  </bookViews>
  <sheets>
    <sheet name="1A" sheetId="16" r:id="rId1"/>
    <sheet name="Sheet1" sheetId="17" r:id="rId2"/>
  </sheets>
  <definedNames>
    <definedName name="_xlnm.Print_Area" localSheetId="0">'1A'!$A$1:$I$65</definedName>
    <definedName name="_xlnm.Print_Titles" localSheetId="0">'1A'!$1:$2</definedName>
  </definedNames>
  <calcPr calcId="144525"/>
</workbook>
</file>

<file path=xl/comments1.xml><?xml version="1.0" encoding="utf-8"?>
<comments xmlns="http://schemas.openxmlformats.org/spreadsheetml/2006/main">
  <authors>
    <author>win8</author>
  </authors>
  <commentList>
    <comment ref="H9" authorId="0">
      <text>
        <r>
          <rPr>
            <b/>
            <sz val="9"/>
            <rFont val="宋体"/>
            <charset val="134"/>
          </rPr>
          <t>win8: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<sst xmlns="http://schemas.openxmlformats.org/spreadsheetml/2006/main" count="150" uniqueCount="66">
  <si>
    <t>附录C                 宁波凯博数控机械有限公司</t>
  </si>
  <si>
    <t>工作台键槽宽度测量过程监视统计记录表</t>
  </si>
  <si>
    <r>
      <rPr>
        <sz val="12"/>
        <rFont val="宋体"/>
        <charset val="134"/>
      </rPr>
      <t>测量过程名称：工作台键槽宽度测量过程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</si>
  <si>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被测参数：宽度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测量范围：</t>
    </r>
    <r>
      <rPr>
        <sz val="12"/>
        <rFont val="Times New Roman"/>
        <charset val="134"/>
      </rPr>
      <t xml:space="preserve">18mm   </t>
    </r>
    <r>
      <rPr>
        <sz val="12"/>
        <rFont val="宋体"/>
        <charset val="134"/>
      </rPr>
      <t>测量允差：±</t>
    </r>
    <r>
      <rPr>
        <sz val="12"/>
        <rFont val="Times New Roman"/>
        <charset val="134"/>
      </rPr>
      <t>0.1mm</t>
    </r>
  </si>
  <si>
    <t>测量仪器：游标卡尺  测量范围 （0-150）mm， 最大允许误差是±0.02mm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</si>
  <si>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核查标准：标准样块</t>
    </r>
    <r>
      <rPr>
        <sz val="12"/>
        <rFont val="Times New Roman"/>
        <charset val="134"/>
      </rPr>
      <t xml:space="preserve">        </t>
    </r>
  </si>
  <si>
    <t xml:space="preserve">                核查标准：FH850工作台键槽</t>
  </si>
  <si>
    <t>序号</t>
  </si>
  <si>
    <t>核查</t>
  </si>
  <si>
    <t>观察记录mm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</si>
  <si>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</si>
  <si>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</si>
  <si>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</si>
  <si>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</si>
  <si>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</si>
  <si>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</si>
  <si>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</si>
  <si>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2019.5.13</t>
  </si>
  <si>
    <t>18.02</t>
  </si>
  <si>
    <t>18.04</t>
  </si>
  <si>
    <t>18.00</t>
  </si>
  <si>
    <t>2019.5.14</t>
  </si>
  <si>
    <t>2019.5.15</t>
  </si>
  <si>
    <t>17.98</t>
  </si>
  <si>
    <t>2019.5.16</t>
  </si>
  <si>
    <t>17.96</t>
  </si>
  <si>
    <t xml:space="preserve">                  </t>
  </si>
  <si>
    <t xml:space="preserve">                          </t>
  </si>
  <si>
    <t>2019.5.17</t>
  </si>
  <si>
    <t>2019.5.18</t>
  </si>
  <si>
    <t>2019.5.19</t>
  </si>
  <si>
    <t xml:space="preserve">                        </t>
  </si>
  <si>
    <t>2019.6.20</t>
  </si>
  <si>
    <t>2019.6.21</t>
  </si>
  <si>
    <t>2019.6.22</t>
  </si>
  <si>
    <t>2019.6.23</t>
  </si>
  <si>
    <t>2019.7.22</t>
  </si>
  <si>
    <t>2019.8.22</t>
  </si>
  <si>
    <t>2019.9.22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</si>
  <si>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</si>
  <si>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</si>
  <si>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</si>
  <si>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</si>
  <si>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</si>
  <si>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</si>
  <si>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</si>
  <si>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</si>
  <si>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</si>
  <si>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</si>
  <si>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</si>
  <si>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</si>
  <si>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</si>
  <si>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</si>
  <si>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</si>
  <si>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</si>
  <si>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r>
      <rPr>
        <sz val="12"/>
        <rFont val="Times New Roman"/>
        <charset val="134"/>
      </rPr>
      <t xml:space="preserve">                                                                             </t>
    </r>
    <r>
      <rPr>
        <sz val="12"/>
        <rFont val="宋体"/>
        <charset val="134"/>
      </rPr>
      <t>核查人员：黎栋波</t>
    </r>
  </si>
  <si>
    <t>宁波凯博数控机械有限公司</t>
  </si>
  <si>
    <t xml:space="preserve">  工作台键槽宽度测量过程控制图</t>
  </si>
  <si>
    <t>均值控制图</t>
  </si>
  <si>
    <t>UCL=18.0412</t>
  </si>
  <si>
    <t>CL=18.01</t>
  </si>
  <si>
    <t>LCL=17.9788</t>
  </si>
  <si>
    <t>极差控制图</t>
  </si>
  <si>
    <t>UCL=0.11426</t>
  </si>
  <si>
    <t>CL=0.0542</t>
  </si>
  <si>
    <t>LCL=0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</si>
</sst>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 "/>
    <numFmt numFmtId="177" formatCode="0.0000_);[Red]\(0.0000\)"/>
    <numFmt numFmtId="178" formatCode="0.00_);[Red]\(0.00\)"/>
    <numFmt numFmtId="179" formatCode="0.000_ "/>
  </numFmts>
  <fonts count="34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1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7" fillId="10" borderId="17" applyNumberFormat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176" fontId="6" fillId="0" borderId="3" xfId="0" applyNumberFormat="1" applyFont="1" applyBorder="1" applyAlignment="1">
      <alignment horizontal="center" vertical="top" wrapText="1"/>
    </xf>
    <xf numFmtId="0" fontId="0" fillId="0" borderId="7" xfId="0" applyFont="1" applyBorder="1" applyAlignment="1"/>
    <xf numFmtId="176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177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3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79" fontId="6" fillId="0" borderId="0" xfId="0" applyNumberFormat="1" applyFont="1" applyBorder="1" applyAlignment="1">
      <alignment horizontal="center" wrapText="1"/>
    </xf>
    <xf numFmtId="179" fontId="6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79648"/>
        <c:axId val="233590784"/>
      </c:lineChart>
      <c:catAx>
        <c:axId val="23357964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3590784"/>
        <c:crosses val="autoZero"/>
        <c:auto val="1"/>
        <c:lblAlgn val="ctr"/>
        <c:lblOffset val="100"/>
        <c:tickLblSkip val="1"/>
        <c:noMultiLvlLbl val="0"/>
      </c:catAx>
      <c:valAx>
        <c:axId val="233590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08864"/>
        <c:axId val="233510400"/>
      </c:lineChart>
      <c:catAx>
        <c:axId val="2335088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3510400"/>
        <c:crosses val="autoZero"/>
        <c:auto val="1"/>
        <c:lblAlgn val="ctr"/>
        <c:lblOffset val="100"/>
        <c:tickLblSkip val="1"/>
        <c:noMultiLvlLbl val="0"/>
      </c:catAx>
      <c:valAx>
        <c:axId val="233510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3508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96988798115129"/>
          <c:y val="0.104951775504003"/>
          <c:w val="0.905233808651318"/>
          <c:h val="0.742061281337047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>观察记录mm X5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0.0238986696407233"/>
                  <c:y val="-0.0721701696632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dLbl>
              <c:idx val="37"/>
              <c:delete val="1"/>
            </c:dLbl>
            <c:dLbl>
              <c:idx val="38"/>
              <c:delete val="1"/>
            </c:dLbl>
            <c:dLbl>
              <c:idx val="39"/>
              <c:delete val="1"/>
            </c:dLbl>
            <c:dLbl>
              <c:idx val="40"/>
              <c:delete val="1"/>
            </c:dLbl>
            <c:dLbl>
              <c:idx val="41"/>
              <c:delete val="1"/>
            </c:dLbl>
            <c:dLbl>
              <c:idx val="42"/>
              <c:delete val="1"/>
            </c:dLbl>
            <c:dLbl>
              <c:idx val="43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'1A'!$H$9:$H$52</c:f>
              <c:numCache>
                <c:formatCode>0.0000_);[Red]\(0.0000\)</c:formatCode>
                <c:ptCount val="44"/>
                <c:pt idx="0">
                  <c:v>18.024</c:v>
                </c:pt>
                <c:pt idx="1" c:formatCode="0.0000_ ">
                  <c:v>18.016</c:v>
                </c:pt>
                <c:pt idx="2" c:formatCode="0.0000_ ">
                  <c:v>18.008</c:v>
                </c:pt>
                <c:pt idx="3" c:formatCode="0.0000_ ">
                  <c:v>18.004</c:v>
                </c:pt>
                <c:pt idx="4" c:formatCode="0.0000_ ">
                  <c:v>18.016</c:v>
                </c:pt>
                <c:pt idx="5" c:formatCode="0.0000_ ">
                  <c:v>18.004</c:v>
                </c:pt>
                <c:pt idx="6" c:formatCode="0.0000_ ">
                  <c:v>18.02</c:v>
                </c:pt>
                <c:pt idx="7" c:formatCode="0.0000_ ">
                  <c:v>18.012</c:v>
                </c:pt>
                <c:pt idx="8" c:formatCode="0.0000_ ">
                  <c:v>18.004</c:v>
                </c:pt>
                <c:pt idx="9" c:formatCode="0.0000_ ">
                  <c:v>18.004</c:v>
                </c:pt>
                <c:pt idx="10" c:formatCode="0.0000_ ">
                  <c:v>18</c:v>
                </c:pt>
                <c:pt idx="11" c:formatCode="0.0000_ ">
                  <c:v>18.004</c:v>
                </c:pt>
                <c:pt idx="12" c:formatCode="0.0000_ ">
                  <c:v>18</c:v>
                </c:pt>
                <c:pt idx="13" c:formatCode="0.0000_ ">
                  <c:v>18.024</c:v>
                </c:pt>
                <c:pt idx="14" c:formatCode="0.0000_ ">
                  <c:v>0</c:v>
                </c:pt>
                <c:pt idx="15" c:formatCode="0.0000_ ">
                  <c:v>0</c:v>
                </c:pt>
                <c:pt idx="16" c:formatCode="0.0000_ ">
                  <c:v>0</c:v>
                </c:pt>
                <c:pt idx="17" c:formatCode="0.0000_ ">
                  <c:v>0</c:v>
                </c:pt>
                <c:pt idx="18" c:formatCode="0.0000_ ">
                  <c:v>0</c:v>
                </c:pt>
                <c:pt idx="19" c:formatCode="0.0000_ ">
                  <c:v>0</c:v>
                </c:pt>
                <c:pt idx="20" c:formatCode="0.0000_ ">
                  <c:v>0</c:v>
                </c:pt>
                <c:pt idx="21" c:formatCode="0.0000_ ">
                  <c:v>0</c:v>
                </c:pt>
                <c:pt idx="22" c:formatCode="0.0000_ ">
                  <c:v>0</c:v>
                </c:pt>
                <c:pt idx="23" c:formatCode="0.0000_ ">
                  <c:v>0</c:v>
                </c:pt>
                <c:pt idx="24" c:formatCode="0.0000_ ">
                  <c:v>0</c:v>
                </c:pt>
                <c:pt idx="25" c:formatCode="0.0000_ ">
                  <c:v>0</c:v>
                </c:pt>
                <c:pt idx="26" c:formatCode="0.0000_ ">
                  <c:v>0</c:v>
                </c:pt>
                <c:pt idx="27" c:formatCode="0.0000_ ">
                  <c:v>0</c:v>
                </c:pt>
                <c:pt idx="28" c:formatCode="0.0000_ ">
                  <c:v>0</c:v>
                </c:pt>
                <c:pt idx="29" c:formatCode="0.0000_ ">
                  <c:v>0</c:v>
                </c:pt>
                <c:pt idx="30" c:formatCode="0.0000_ ">
                  <c:v>0</c:v>
                </c:pt>
                <c:pt idx="31" c:formatCode="0.0000_ ">
                  <c:v>0</c:v>
                </c:pt>
                <c:pt idx="32" c:formatCode="0.0000_ ">
                  <c:v>0</c:v>
                </c:pt>
                <c:pt idx="33" c:formatCode="0.0000_ ">
                  <c:v>0</c:v>
                </c:pt>
                <c:pt idx="34" c:formatCode="0.0000_ ">
                  <c:v>0</c:v>
                </c:pt>
                <c:pt idx="35" c:formatCode="0.0000_ ">
                  <c:v>0</c:v>
                </c:pt>
                <c:pt idx="36" c:formatCode="0.0000_ ">
                  <c:v>0</c:v>
                </c:pt>
                <c:pt idx="37" c:formatCode="0.0000_ ">
                  <c:v>0</c:v>
                </c:pt>
                <c:pt idx="38" c:formatCode="0.0000_ ">
                  <c:v>0</c:v>
                </c:pt>
                <c:pt idx="39" c:formatCode="0.0000_ ">
                  <c:v>0</c:v>
                </c:pt>
                <c:pt idx="40" c:formatCode="0.0000_ ">
                  <c:v>0</c:v>
                </c:pt>
                <c:pt idx="41" c:formatCode="0.0000_ ">
                  <c:v>0</c:v>
                </c:pt>
                <c:pt idx="42" c:formatCode="0.0000_ ">
                  <c:v>0</c:v>
                </c:pt>
                <c:pt idx="43" c:formatCode="0.0000_ 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43552"/>
        <c:axId val="233545088"/>
      </c:lineChart>
      <c:catAx>
        <c:axId val="233543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3545088"/>
        <c:crosses val="autoZero"/>
        <c:auto val="1"/>
        <c:lblAlgn val="ctr"/>
        <c:lblOffset val="100"/>
        <c:noMultiLvlLbl val="0"/>
      </c:catAx>
      <c:valAx>
        <c:axId val="233545088"/>
        <c:scaling>
          <c:orientation val="minMax"/>
          <c:max val="18.06"/>
          <c:min val="17.9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00_);[Red]\(0.0000\)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354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13104932127774"/>
          <c:y val="0.201068694664795"/>
          <c:w val="0.901211243117937"/>
          <c:h val="0.69600660974938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'1A'!$I$8:$I$52</c:f>
              <c:numCache>
                <c:formatCode>General</c:formatCode>
                <c:ptCount val="45"/>
                <c:pt idx="1" c:formatCode="0.0000_);[Red]\(0.0000\)">
                  <c:v>0.04</c:v>
                </c:pt>
                <c:pt idx="2" c:formatCode="0.0000_ ">
                  <c:v>0.04</c:v>
                </c:pt>
                <c:pt idx="3" c:formatCode="0.0000_ ">
                  <c:v>0.06</c:v>
                </c:pt>
                <c:pt idx="4" c:formatCode="0.0000_ ">
                  <c:v>0.06</c:v>
                </c:pt>
                <c:pt idx="5" c:formatCode="0.0000_ ">
                  <c:v>0.06</c:v>
                </c:pt>
                <c:pt idx="6" c:formatCode="0.0000_ ">
                  <c:v>0.06</c:v>
                </c:pt>
                <c:pt idx="7" c:formatCode="0.0000_ ">
                  <c:v>0.04</c:v>
                </c:pt>
                <c:pt idx="8" c:formatCode="0.0000_ ">
                  <c:v>0.06</c:v>
                </c:pt>
                <c:pt idx="9" c:formatCode="0.0000_ ">
                  <c:v>0.04</c:v>
                </c:pt>
                <c:pt idx="10" c:formatCode="0.0000_ ">
                  <c:v>0.08</c:v>
                </c:pt>
                <c:pt idx="11" c:formatCode="0.0000_ ">
                  <c:v>0.06</c:v>
                </c:pt>
                <c:pt idx="12" c:formatCode="0.0000_ ">
                  <c:v>0.04</c:v>
                </c:pt>
                <c:pt idx="13" c:formatCode="0.0000_ ">
                  <c:v>0.08</c:v>
                </c:pt>
                <c:pt idx="14" c:formatCode="0.0000_ ">
                  <c:v>0.04</c:v>
                </c:pt>
                <c:pt idx="15" c:formatCode="0.0000_ ">
                  <c:v>0</c:v>
                </c:pt>
                <c:pt idx="16" c:formatCode="0.0000_ ">
                  <c:v>0</c:v>
                </c:pt>
                <c:pt idx="17" c:formatCode="0.0000_ ">
                  <c:v>0</c:v>
                </c:pt>
                <c:pt idx="18" c:formatCode="0.0000_ ">
                  <c:v>0</c:v>
                </c:pt>
                <c:pt idx="19" c:formatCode="0.0000_ ">
                  <c:v>0</c:v>
                </c:pt>
                <c:pt idx="20" c:formatCode="0.0000_ ">
                  <c:v>0</c:v>
                </c:pt>
                <c:pt idx="21" c:formatCode="0.0000_ ">
                  <c:v>0</c:v>
                </c:pt>
                <c:pt idx="22" c:formatCode="0.0000_ ">
                  <c:v>0</c:v>
                </c:pt>
                <c:pt idx="23" c:formatCode="0.0000_ ">
                  <c:v>0</c:v>
                </c:pt>
                <c:pt idx="24" c:formatCode="0.0000_ ">
                  <c:v>0</c:v>
                </c:pt>
                <c:pt idx="25" c:formatCode="0.0000_ ">
                  <c:v>0</c:v>
                </c:pt>
                <c:pt idx="26" c:formatCode="0.0000_ ">
                  <c:v>0</c:v>
                </c:pt>
                <c:pt idx="27" c:formatCode="0.0000_ ">
                  <c:v>0</c:v>
                </c:pt>
                <c:pt idx="28" c:formatCode="0.0000_ ">
                  <c:v>0</c:v>
                </c:pt>
                <c:pt idx="29" c:formatCode="0.0000_ ">
                  <c:v>0</c:v>
                </c:pt>
                <c:pt idx="30" c:formatCode="0.0000_ ">
                  <c:v>0</c:v>
                </c:pt>
                <c:pt idx="31" c:formatCode="0.0000_ ">
                  <c:v>0</c:v>
                </c:pt>
                <c:pt idx="32" c:formatCode="0.0000_ ">
                  <c:v>0</c:v>
                </c:pt>
                <c:pt idx="33" c:formatCode="0.0000_ ">
                  <c:v>0</c:v>
                </c:pt>
                <c:pt idx="34" c:formatCode="0.0000_ ">
                  <c:v>0</c:v>
                </c:pt>
                <c:pt idx="35" c:formatCode="0.0000_ ">
                  <c:v>0</c:v>
                </c:pt>
                <c:pt idx="36" c:formatCode="0.0000_ ">
                  <c:v>0</c:v>
                </c:pt>
                <c:pt idx="37" c:formatCode="0.0000_ ">
                  <c:v>0</c:v>
                </c:pt>
                <c:pt idx="38" c:formatCode="0.0000_ ">
                  <c:v>0</c:v>
                </c:pt>
                <c:pt idx="39" c:formatCode="0.0000_ ">
                  <c:v>0</c:v>
                </c:pt>
                <c:pt idx="40" c:formatCode="0.0000_ ">
                  <c:v>0</c:v>
                </c:pt>
                <c:pt idx="41" c:formatCode="0.0000_ ">
                  <c:v>0</c:v>
                </c:pt>
                <c:pt idx="42" c:formatCode="0.0000_ ">
                  <c:v>0</c:v>
                </c:pt>
                <c:pt idx="43" c:formatCode="0.0000_ ">
                  <c:v>0</c:v>
                </c:pt>
                <c:pt idx="44" c:formatCode="0.0000_ 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68224"/>
        <c:axId val="234193664"/>
      </c:lineChart>
      <c:catAx>
        <c:axId val="23406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4193664"/>
        <c:crosses val="autoZero"/>
        <c:auto val="1"/>
        <c:lblAlgn val="ctr"/>
        <c:lblOffset val="100"/>
        <c:noMultiLvlLbl val="0"/>
      </c:catAx>
      <c:valAx>
        <c:axId val="234193664"/>
        <c:scaling>
          <c:orientation val="minMax"/>
          <c:max val="0.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4068224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>
        <c:manualLayout>
          <c:xMode val="edge"/>
          <c:yMode val="edge"/>
          <c:x val="0.470252324037185"/>
          <c:y val="0.026156454347299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413104932127774"/>
          <c:y val="0.201068694664795"/>
          <c:w val="0.901211243117937"/>
          <c:h val="0.69600660974938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val>
            <c:numRef>
              <c:f>'1A'!$I$8:$I$52</c:f>
              <c:numCache>
                <c:formatCode>General</c:formatCode>
                <c:ptCount val="45"/>
                <c:pt idx="1" c:formatCode="0.0000_);[Red]\(0.0000\)">
                  <c:v>0.04</c:v>
                </c:pt>
                <c:pt idx="2" c:formatCode="0.0000_ ">
                  <c:v>0.04</c:v>
                </c:pt>
                <c:pt idx="3" c:formatCode="0.0000_ ">
                  <c:v>0.06</c:v>
                </c:pt>
                <c:pt idx="4" c:formatCode="0.0000_ ">
                  <c:v>0.06</c:v>
                </c:pt>
                <c:pt idx="5" c:formatCode="0.0000_ ">
                  <c:v>0.06</c:v>
                </c:pt>
                <c:pt idx="6" c:formatCode="0.0000_ ">
                  <c:v>0.06</c:v>
                </c:pt>
                <c:pt idx="7" c:formatCode="0.0000_ ">
                  <c:v>0.04</c:v>
                </c:pt>
                <c:pt idx="8" c:formatCode="0.0000_ ">
                  <c:v>0.06</c:v>
                </c:pt>
                <c:pt idx="9" c:formatCode="0.0000_ ">
                  <c:v>0.04</c:v>
                </c:pt>
                <c:pt idx="10" c:formatCode="0.0000_ ">
                  <c:v>0.08</c:v>
                </c:pt>
                <c:pt idx="11" c:formatCode="0.0000_ ">
                  <c:v>0.06</c:v>
                </c:pt>
                <c:pt idx="12" c:formatCode="0.0000_ ">
                  <c:v>0.04</c:v>
                </c:pt>
                <c:pt idx="13" c:formatCode="0.0000_ ">
                  <c:v>0.08</c:v>
                </c:pt>
                <c:pt idx="14" c:formatCode="0.0000_ ">
                  <c:v>0.04</c:v>
                </c:pt>
                <c:pt idx="15" c:formatCode="0.0000_ ">
                  <c:v>0</c:v>
                </c:pt>
                <c:pt idx="16" c:formatCode="0.0000_ ">
                  <c:v>0</c:v>
                </c:pt>
                <c:pt idx="17" c:formatCode="0.0000_ ">
                  <c:v>0</c:v>
                </c:pt>
                <c:pt idx="18" c:formatCode="0.0000_ ">
                  <c:v>0</c:v>
                </c:pt>
                <c:pt idx="19" c:formatCode="0.0000_ ">
                  <c:v>0</c:v>
                </c:pt>
                <c:pt idx="20" c:formatCode="0.0000_ ">
                  <c:v>0</c:v>
                </c:pt>
                <c:pt idx="21" c:formatCode="0.0000_ ">
                  <c:v>0</c:v>
                </c:pt>
                <c:pt idx="22" c:formatCode="0.0000_ ">
                  <c:v>0</c:v>
                </c:pt>
                <c:pt idx="23" c:formatCode="0.0000_ ">
                  <c:v>0</c:v>
                </c:pt>
                <c:pt idx="24" c:formatCode="0.0000_ ">
                  <c:v>0</c:v>
                </c:pt>
                <c:pt idx="25" c:formatCode="0.0000_ ">
                  <c:v>0</c:v>
                </c:pt>
                <c:pt idx="26" c:formatCode="0.0000_ ">
                  <c:v>0</c:v>
                </c:pt>
                <c:pt idx="27" c:formatCode="0.0000_ ">
                  <c:v>0</c:v>
                </c:pt>
                <c:pt idx="28" c:formatCode="0.0000_ ">
                  <c:v>0</c:v>
                </c:pt>
                <c:pt idx="29" c:formatCode="0.0000_ ">
                  <c:v>0</c:v>
                </c:pt>
                <c:pt idx="30" c:formatCode="0.0000_ ">
                  <c:v>0</c:v>
                </c:pt>
                <c:pt idx="31" c:formatCode="0.0000_ ">
                  <c:v>0</c:v>
                </c:pt>
                <c:pt idx="32" c:formatCode="0.0000_ ">
                  <c:v>0</c:v>
                </c:pt>
                <c:pt idx="33" c:formatCode="0.0000_ ">
                  <c:v>0</c:v>
                </c:pt>
                <c:pt idx="34" c:formatCode="0.0000_ ">
                  <c:v>0</c:v>
                </c:pt>
                <c:pt idx="35" c:formatCode="0.0000_ ">
                  <c:v>0</c:v>
                </c:pt>
                <c:pt idx="36" c:formatCode="0.0000_ ">
                  <c:v>0</c:v>
                </c:pt>
                <c:pt idx="37" c:formatCode="0.0000_ ">
                  <c:v>0</c:v>
                </c:pt>
                <c:pt idx="38" c:formatCode="0.0000_ ">
                  <c:v>0</c:v>
                </c:pt>
                <c:pt idx="39" c:formatCode="0.0000_ ">
                  <c:v>0</c:v>
                </c:pt>
                <c:pt idx="40" c:formatCode="0.0000_ ">
                  <c:v>0</c:v>
                </c:pt>
                <c:pt idx="41" c:formatCode="0.0000_ ">
                  <c:v>0</c:v>
                </c:pt>
                <c:pt idx="42" c:formatCode="0.0000_ ">
                  <c:v>0</c:v>
                </c:pt>
                <c:pt idx="43" c:formatCode="0.0000_ ">
                  <c:v>0</c:v>
                </c:pt>
                <c:pt idx="44" c:formatCode="0.0000_ 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068224"/>
        <c:axId val="234193664"/>
      </c:lineChart>
      <c:catAx>
        <c:axId val="234068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4193664"/>
        <c:crosses val="autoZero"/>
        <c:auto val="1"/>
        <c:lblAlgn val="ctr"/>
        <c:lblOffset val="100"/>
        <c:noMultiLvlLbl val="0"/>
      </c:catAx>
      <c:valAx>
        <c:axId val="234193664"/>
        <c:scaling>
          <c:orientation val="minMax"/>
          <c:max val="0.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4068224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96988798115129"/>
          <c:y val="0.104951775504003"/>
          <c:w val="0.905233808651318"/>
          <c:h val="0.742061281337047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>观察记录mm X5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0.0238986696407233"/>
                  <c:y val="-0.0721701696632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dLbl>
              <c:idx val="37"/>
              <c:delete val="1"/>
            </c:dLbl>
            <c:dLbl>
              <c:idx val="38"/>
              <c:delete val="1"/>
            </c:dLbl>
            <c:dLbl>
              <c:idx val="39"/>
              <c:delete val="1"/>
            </c:dLbl>
            <c:dLbl>
              <c:idx val="40"/>
              <c:delete val="1"/>
            </c:dLbl>
            <c:dLbl>
              <c:idx val="41"/>
              <c:delete val="1"/>
            </c:dLbl>
            <c:dLbl>
              <c:idx val="42"/>
              <c:delete val="1"/>
            </c:dLbl>
            <c:dLbl>
              <c:idx val="43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'1A'!$H$9:$H$52</c:f>
              <c:numCache>
                <c:formatCode>0.0000_);[Red]\(0.0000\)</c:formatCode>
                <c:ptCount val="44"/>
                <c:pt idx="0">
                  <c:v>18.024</c:v>
                </c:pt>
                <c:pt idx="1" c:formatCode="0.0000_ ">
                  <c:v>18.016</c:v>
                </c:pt>
                <c:pt idx="2" c:formatCode="0.0000_ ">
                  <c:v>18.008</c:v>
                </c:pt>
                <c:pt idx="3" c:formatCode="0.0000_ ">
                  <c:v>18.004</c:v>
                </c:pt>
                <c:pt idx="4" c:formatCode="0.0000_ ">
                  <c:v>18.016</c:v>
                </c:pt>
                <c:pt idx="5" c:formatCode="0.0000_ ">
                  <c:v>18.004</c:v>
                </c:pt>
                <c:pt idx="6" c:formatCode="0.0000_ ">
                  <c:v>18.02</c:v>
                </c:pt>
                <c:pt idx="7" c:formatCode="0.0000_ ">
                  <c:v>18.012</c:v>
                </c:pt>
                <c:pt idx="8" c:formatCode="0.0000_ ">
                  <c:v>18.004</c:v>
                </c:pt>
                <c:pt idx="9" c:formatCode="0.0000_ ">
                  <c:v>18.004</c:v>
                </c:pt>
                <c:pt idx="10" c:formatCode="0.0000_ ">
                  <c:v>18</c:v>
                </c:pt>
                <c:pt idx="11" c:formatCode="0.0000_ ">
                  <c:v>18.004</c:v>
                </c:pt>
                <c:pt idx="12" c:formatCode="0.0000_ ">
                  <c:v>18</c:v>
                </c:pt>
                <c:pt idx="13" c:formatCode="0.0000_ ">
                  <c:v>18.024</c:v>
                </c:pt>
                <c:pt idx="14" c:formatCode="0.0000_ ">
                  <c:v>0</c:v>
                </c:pt>
                <c:pt idx="15" c:formatCode="0.0000_ ">
                  <c:v>0</c:v>
                </c:pt>
                <c:pt idx="16" c:formatCode="0.0000_ ">
                  <c:v>0</c:v>
                </c:pt>
                <c:pt idx="17" c:formatCode="0.0000_ ">
                  <c:v>0</c:v>
                </c:pt>
                <c:pt idx="18" c:formatCode="0.0000_ ">
                  <c:v>0</c:v>
                </c:pt>
                <c:pt idx="19" c:formatCode="0.0000_ ">
                  <c:v>0</c:v>
                </c:pt>
                <c:pt idx="20" c:formatCode="0.0000_ ">
                  <c:v>0</c:v>
                </c:pt>
                <c:pt idx="21" c:formatCode="0.0000_ ">
                  <c:v>0</c:v>
                </c:pt>
                <c:pt idx="22" c:formatCode="0.0000_ ">
                  <c:v>0</c:v>
                </c:pt>
                <c:pt idx="23" c:formatCode="0.0000_ ">
                  <c:v>0</c:v>
                </c:pt>
                <c:pt idx="24" c:formatCode="0.0000_ ">
                  <c:v>0</c:v>
                </c:pt>
                <c:pt idx="25" c:formatCode="0.0000_ ">
                  <c:v>0</c:v>
                </c:pt>
                <c:pt idx="26" c:formatCode="0.0000_ ">
                  <c:v>0</c:v>
                </c:pt>
                <c:pt idx="27" c:formatCode="0.0000_ ">
                  <c:v>0</c:v>
                </c:pt>
                <c:pt idx="28" c:formatCode="0.0000_ ">
                  <c:v>0</c:v>
                </c:pt>
                <c:pt idx="29" c:formatCode="0.0000_ ">
                  <c:v>0</c:v>
                </c:pt>
                <c:pt idx="30" c:formatCode="0.0000_ ">
                  <c:v>0</c:v>
                </c:pt>
                <c:pt idx="31" c:formatCode="0.0000_ ">
                  <c:v>0</c:v>
                </c:pt>
                <c:pt idx="32" c:formatCode="0.0000_ ">
                  <c:v>0</c:v>
                </c:pt>
                <c:pt idx="33" c:formatCode="0.0000_ ">
                  <c:v>0</c:v>
                </c:pt>
                <c:pt idx="34" c:formatCode="0.0000_ ">
                  <c:v>0</c:v>
                </c:pt>
                <c:pt idx="35" c:formatCode="0.0000_ ">
                  <c:v>0</c:v>
                </c:pt>
                <c:pt idx="36" c:formatCode="0.0000_ ">
                  <c:v>0</c:v>
                </c:pt>
                <c:pt idx="37" c:formatCode="0.0000_ ">
                  <c:v>0</c:v>
                </c:pt>
                <c:pt idx="38" c:formatCode="0.0000_ ">
                  <c:v>0</c:v>
                </c:pt>
                <c:pt idx="39" c:formatCode="0.0000_ ">
                  <c:v>0</c:v>
                </c:pt>
                <c:pt idx="40" c:formatCode="0.0000_ ">
                  <c:v>0</c:v>
                </c:pt>
                <c:pt idx="41" c:formatCode="0.0000_ ">
                  <c:v>0</c:v>
                </c:pt>
                <c:pt idx="42" c:formatCode="0.0000_ ">
                  <c:v>0</c:v>
                </c:pt>
                <c:pt idx="43" c:formatCode="0.0000_ 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543552"/>
        <c:axId val="233545088"/>
      </c:lineChart>
      <c:catAx>
        <c:axId val="233543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3545088"/>
        <c:crosses val="autoZero"/>
        <c:auto val="1"/>
        <c:lblAlgn val="ctr"/>
        <c:lblOffset val="100"/>
        <c:noMultiLvlLbl val="0"/>
      </c:catAx>
      <c:valAx>
        <c:axId val="233545088"/>
        <c:scaling>
          <c:orientation val="minMax"/>
          <c:max val="18.06"/>
          <c:min val="17.9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00_);[Red]\(0.0000\)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3354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8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52</xdr:row>
      <xdr:rowOff>47625</xdr:rowOff>
    </xdr:from>
    <xdr:to>
      <xdr:col>5</xdr:col>
      <xdr:colOff>561975</xdr:colOff>
      <xdr:row>52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3848100" y="143065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59</xdr:row>
      <xdr:rowOff>47625</xdr:rowOff>
    </xdr:from>
    <xdr:to>
      <xdr:col>2</xdr:col>
      <xdr:colOff>390525</xdr:colOff>
      <xdr:row>59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619250" y="1658239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8</xdr:col>
      <xdr:colOff>598805</xdr:colOff>
      <xdr:row>65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8598515"/>
        <a:ext cx="601472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65</xdr:row>
      <xdr:rowOff>0</xdr:rowOff>
    </xdr:from>
    <xdr:to>
      <xdr:col>9</xdr:col>
      <xdr:colOff>9525</xdr:colOff>
      <xdr:row>65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8598515"/>
        <a:ext cx="600646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29210</xdr:colOff>
      <xdr:row>69</xdr:row>
      <xdr:rowOff>179293</xdr:rowOff>
    </xdr:from>
    <xdr:to>
      <xdr:col>12</xdr:col>
      <xdr:colOff>560294</xdr:colOff>
      <xdr:row>86</xdr:row>
      <xdr:rowOff>151130</xdr:rowOff>
    </xdr:to>
    <xdr:grpSp>
      <xdr:nvGrpSpPr>
        <xdr:cNvPr id="4" name="组合 3"/>
        <xdr:cNvGrpSpPr/>
      </xdr:nvGrpSpPr>
      <xdr:grpSpPr>
        <a:xfrm>
          <a:off x="29210" y="19737705"/>
          <a:ext cx="8604250" cy="3340100"/>
          <a:chOff x="174" y="1849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74" y="1849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>
            <a:off x="1009" y="3873"/>
            <a:ext cx="11339" cy="0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177801</xdr:colOff>
      <xdr:row>88</xdr:row>
      <xdr:rowOff>168088</xdr:rowOff>
    </xdr:from>
    <xdr:to>
      <xdr:col>12</xdr:col>
      <xdr:colOff>448236</xdr:colOff>
      <xdr:row>105</xdr:row>
      <xdr:rowOff>160655</xdr:rowOff>
    </xdr:to>
    <xdr:graphicFrame>
      <xdr:nvGraphicFramePr>
        <xdr:cNvPr id="7" name="图表 6"/>
        <xdr:cNvGraphicFramePr/>
      </xdr:nvGraphicFramePr>
      <xdr:xfrm>
        <a:off x="177800" y="23508335"/>
        <a:ext cx="8343265" cy="3361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506730</xdr:colOff>
      <xdr:row>94</xdr:row>
      <xdr:rowOff>101600</xdr:rowOff>
    </xdr:from>
    <xdr:to>
      <xdr:col>12</xdr:col>
      <xdr:colOff>78030</xdr:colOff>
      <xdr:row>94</xdr:row>
      <xdr:rowOff>113665</xdr:rowOff>
    </xdr:to>
    <xdr:cxnSp>
      <xdr:nvCxnSpPr>
        <xdr:cNvPr id="9" name="直接连接符 8"/>
        <xdr:cNvCxnSpPr/>
      </xdr:nvCxnSpPr>
      <xdr:spPr>
        <a:xfrm>
          <a:off x="506730" y="24631015"/>
          <a:ext cx="7644130" cy="1206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358775</xdr:colOff>
      <xdr:row>84</xdr:row>
      <xdr:rowOff>194310</xdr:rowOff>
    </xdr:from>
    <xdr:to>
      <xdr:col>6</xdr:col>
      <xdr:colOff>412750</xdr:colOff>
      <xdr:row>86</xdr:row>
      <xdr:rowOff>100330</xdr:rowOff>
    </xdr:to>
    <xdr:sp>
      <xdr:nvSpPr>
        <xdr:cNvPr id="10" name="文本框 9"/>
        <xdr:cNvSpPr txBox="1"/>
      </xdr:nvSpPr>
      <xdr:spPr>
        <a:xfrm>
          <a:off x="3911600" y="22724745"/>
          <a:ext cx="654050" cy="302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4</xdr:col>
      <xdr:colOff>494665</xdr:colOff>
      <xdr:row>85</xdr:row>
      <xdr:rowOff>154305</xdr:rowOff>
    </xdr:from>
    <xdr:to>
      <xdr:col>5</xdr:col>
      <xdr:colOff>250190</xdr:colOff>
      <xdr:row>85</xdr:row>
      <xdr:rowOff>154305</xdr:rowOff>
    </xdr:to>
    <xdr:cxnSp>
      <xdr:nvCxnSpPr>
        <xdr:cNvPr id="11" name="直接连接符 10"/>
        <xdr:cNvCxnSpPr/>
      </xdr:nvCxnSpPr>
      <xdr:spPr>
        <a:xfrm>
          <a:off x="3342640" y="22882860"/>
          <a:ext cx="460375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542290</xdr:colOff>
      <xdr:row>85</xdr:row>
      <xdr:rowOff>12065</xdr:rowOff>
    </xdr:from>
    <xdr:ext cx="541655" cy="313055"/>
    <xdr:sp>
      <xdr:nvSpPr>
        <xdr:cNvPr id="13" name="文本框 12"/>
        <xdr:cNvSpPr txBox="1"/>
      </xdr:nvSpPr>
      <xdr:spPr>
        <a:xfrm>
          <a:off x="5295265" y="22740620"/>
          <a:ext cx="541655" cy="3130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7</xdr:col>
      <xdr:colOff>133985</xdr:colOff>
      <xdr:row>85</xdr:row>
      <xdr:rowOff>133985</xdr:rowOff>
    </xdr:from>
    <xdr:to>
      <xdr:col>7</xdr:col>
      <xdr:colOff>467360</xdr:colOff>
      <xdr:row>85</xdr:row>
      <xdr:rowOff>146685</xdr:rowOff>
    </xdr:to>
    <xdr:cxnSp>
      <xdr:nvCxnSpPr>
        <xdr:cNvPr id="14" name="直接连接符 13"/>
        <xdr:cNvCxnSpPr/>
      </xdr:nvCxnSpPr>
      <xdr:spPr>
        <a:xfrm flipV="1">
          <a:off x="4886960" y="22862540"/>
          <a:ext cx="333375" cy="12700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</xdr:colOff>
      <xdr:row>106</xdr:row>
      <xdr:rowOff>120015</xdr:rowOff>
    </xdr:from>
    <xdr:to>
      <xdr:col>4</xdr:col>
      <xdr:colOff>515620</xdr:colOff>
      <xdr:row>106</xdr:row>
      <xdr:rowOff>120015</xdr:rowOff>
    </xdr:to>
    <xdr:cxnSp>
      <xdr:nvCxnSpPr>
        <xdr:cNvPr id="15" name="直接连接符 14"/>
        <xdr:cNvCxnSpPr/>
      </xdr:nvCxnSpPr>
      <xdr:spPr>
        <a:xfrm>
          <a:off x="2941320" y="27026870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</xdr:colOff>
      <xdr:row>106</xdr:row>
      <xdr:rowOff>19685</xdr:rowOff>
    </xdr:from>
    <xdr:to>
      <xdr:col>6</xdr:col>
      <xdr:colOff>194945</xdr:colOff>
      <xdr:row>107</xdr:row>
      <xdr:rowOff>92075</xdr:rowOff>
    </xdr:to>
    <xdr:sp>
      <xdr:nvSpPr>
        <xdr:cNvPr id="16" name="文本框 15"/>
        <xdr:cNvSpPr txBox="1"/>
      </xdr:nvSpPr>
      <xdr:spPr>
        <a:xfrm>
          <a:off x="3680460" y="26926540"/>
          <a:ext cx="667385" cy="270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6</xdr:col>
      <xdr:colOff>508635</xdr:colOff>
      <xdr:row>106</xdr:row>
      <xdr:rowOff>113665</xdr:rowOff>
    </xdr:from>
    <xdr:to>
      <xdr:col>7</xdr:col>
      <xdr:colOff>331470</xdr:colOff>
      <xdr:row>106</xdr:row>
      <xdr:rowOff>113665</xdr:rowOff>
    </xdr:to>
    <xdr:cxnSp>
      <xdr:nvCxnSpPr>
        <xdr:cNvPr id="17" name="直接连接符 16"/>
        <xdr:cNvCxnSpPr/>
      </xdr:nvCxnSpPr>
      <xdr:spPr>
        <a:xfrm>
          <a:off x="4661535" y="27020520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454660</xdr:colOff>
      <xdr:row>106</xdr:row>
      <xdr:rowOff>5715</xdr:rowOff>
    </xdr:from>
    <xdr:ext cx="537845" cy="313690"/>
    <xdr:sp>
      <xdr:nvSpPr>
        <xdr:cNvPr id="18" name="文本框 17"/>
        <xdr:cNvSpPr txBox="1"/>
      </xdr:nvSpPr>
      <xdr:spPr>
        <a:xfrm>
          <a:off x="5207635" y="26912570"/>
          <a:ext cx="53784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8</xdr:col>
      <xdr:colOff>435610</xdr:colOff>
      <xdr:row>85</xdr:row>
      <xdr:rowOff>133985</xdr:rowOff>
    </xdr:from>
    <xdr:to>
      <xdr:col>9</xdr:col>
      <xdr:colOff>250825</xdr:colOff>
      <xdr:row>85</xdr:row>
      <xdr:rowOff>133985</xdr:rowOff>
    </xdr:to>
    <xdr:cxnSp>
      <xdr:nvCxnSpPr>
        <xdr:cNvPr id="19" name="直接连接符 18"/>
        <xdr:cNvCxnSpPr/>
      </xdr:nvCxnSpPr>
      <xdr:spPr>
        <a:xfrm>
          <a:off x="5851525" y="22862540"/>
          <a:ext cx="41529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106</xdr:row>
      <xdr:rowOff>133985</xdr:rowOff>
    </xdr:from>
    <xdr:to>
      <xdr:col>9</xdr:col>
      <xdr:colOff>32385</xdr:colOff>
      <xdr:row>106</xdr:row>
      <xdr:rowOff>133985</xdr:rowOff>
    </xdr:to>
    <xdr:cxnSp>
      <xdr:nvCxnSpPr>
        <xdr:cNvPr id="20" name="直接连接符 19"/>
        <xdr:cNvCxnSpPr/>
      </xdr:nvCxnSpPr>
      <xdr:spPr>
        <a:xfrm>
          <a:off x="5558790" y="27040840"/>
          <a:ext cx="48958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189230</xdr:colOff>
      <xdr:row>106</xdr:row>
      <xdr:rowOff>5715</xdr:rowOff>
    </xdr:from>
    <xdr:ext cx="732155" cy="313690"/>
    <xdr:sp>
      <xdr:nvSpPr>
        <xdr:cNvPr id="21" name="文本框 20"/>
        <xdr:cNvSpPr txBox="1"/>
      </xdr:nvSpPr>
      <xdr:spPr>
        <a:xfrm>
          <a:off x="6205220" y="26912570"/>
          <a:ext cx="73215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0</xdr:col>
      <xdr:colOff>539750</xdr:colOff>
      <xdr:row>99</xdr:row>
      <xdr:rowOff>82550</xdr:rowOff>
    </xdr:from>
    <xdr:to>
      <xdr:col>11</xdr:col>
      <xdr:colOff>401955</xdr:colOff>
      <xdr:row>99</xdr:row>
      <xdr:rowOff>105410</xdr:rowOff>
    </xdr:to>
    <xdr:cxnSp>
      <xdr:nvCxnSpPr>
        <xdr:cNvPr id="22" name="直接连接符 21"/>
        <xdr:cNvCxnSpPr/>
      </xdr:nvCxnSpPr>
      <xdr:spPr>
        <a:xfrm>
          <a:off x="539750" y="25602565"/>
          <a:ext cx="7249795" cy="22860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627193</xdr:colOff>
      <xdr:row>73</xdr:row>
      <xdr:rowOff>100816</xdr:rowOff>
    </xdr:from>
    <xdr:to>
      <xdr:col>12</xdr:col>
      <xdr:colOff>414617</xdr:colOff>
      <xdr:row>73</xdr:row>
      <xdr:rowOff>100852</xdr:rowOff>
    </xdr:to>
    <xdr:cxnSp>
      <xdr:nvCxnSpPr>
        <xdr:cNvPr id="5" name="直接连接符 4"/>
        <xdr:cNvCxnSpPr/>
      </xdr:nvCxnSpPr>
      <xdr:spPr>
        <a:xfrm>
          <a:off x="626745" y="20451445"/>
          <a:ext cx="786066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563245</xdr:colOff>
      <xdr:row>85</xdr:row>
      <xdr:rowOff>28575</xdr:rowOff>
    </xdr:from>
    <xdr:ext cx="606425" cy="313690"/>
    <xdr:sp>
      <xdr:nvSpPr>
        <xdr:cNvPr id="6" name="文本框 5"/>
        <xdr:cNvSpPr txBox="1"/>
      </xdr:nvSpPr>
      <xdr:spPr>
        <a:xfrm>
          <a:off x="6579235" y="22757130"/>
          <a:ext cx="60642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0</xdr:col>
      <xdr:colOff>560294</xdr:colOff>
      <xdr:row>103</xdr:row>
      <xdr:rowOff>168088</xdr:rowOff>
    </xdr:from>
    <xdr:to>
      <xdr:col>12</xdr:col>
      <xdr:colOff>131594</xdr:colOff>
      <xdr:row>104</xdr:row>
      <xdr:rowOff>858</xdr:rowOff>
    </xdr:to>
    <xdr:cxnSp>
      <xdr:nvCxnSpPr>
        <xdr:cNvPr id="28" name="直接连接符 27"/>
        <xdr:cNvCxnSpPr/>
      </xdr:nvCxnSpPr>
      <xdr:spPr>
        <a:xfrm>
          <a:off x="560070" y="26480135"/>
          <a:ext cx="7644765" cy="3111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247015</xdr:colOff>
          <xdr:row>6</xdr:row>
          <xdr:rowOff>177165</xdr:rowOff>
        </xdr:from>
        <xdr:to>
          <xdr:col>7</xdr:col>
          <xdr:colOff>612140</xdr:colOff>
          <xdr:row>7</xdr:row>
          <xdr:rowOff>192405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999990" y="1596390"/>
              <a:ext cx="365125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52</xdr:row>
          <xdr:rowOff>0</xdr:rowOff>
        </xdr:from>
        <xdr:to>
          <xdr:col>1</xdr:col>
          <xdr:colOff>0</xdr:colOff>
          <xdr:row>53</xdr:row>
          <xdr:rowOff>30480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731520" y="14258925"/>
              <a:ext cx="30480" cy="3092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55</xdr:row>
          <xdr:rowOff>30480</xdr:rowOff>
        </xdr:from>
        <xdr:to>
          <xdr:col>3</xdr:col>
          <xdr:colOff>0</xdr:colOff>
          <xdr:row>56</xdr:row>
          <xdr:rowOff>45720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741170" y="15219045"/>
              <a:ext cx="401955" cy="3105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56</xdr:row>
          <xdr:rowOff>152400</xdr:rowOff>
        </xdr:from>
        <xdr:to>
          <xdr:col>3</xdr:col>
          <xdr:colOff>30480</xdr:colOff>
          <xdr:row>57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34490" y="15636240"/>
              <a:ext cx="53911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57</xdr:row>
          <xdr:rowOff>76200</xdr:rowOff>
        </xdr:from>
        <xdr:to>
          <xdr:col>3</xdr:col>
          <xdr:colOff>30480</xdr:colOff>
          <xdr:row>58</xdr:row>
          <xdr:rowOff>15240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34490" y="16026765"/>
              <a:ext cx="539115" cy="2819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60</xdr:row>
          <xdr:rowOff>182880</xdr:rowOff>
        </xdr:from>
        <xdr:to>
          <xdr:col>3</xdr:col>
          <xdr:colOff>0</xdr:colOff>
          <xdr:row>61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604010" y="17041495"/>
              <a:ext cx="53911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853440</xdr:colOff>
          <xdr:row>54</xdr:row>
          <xdr:rowOff>152400</xdr:rowOff>
        </xdr:from>
        <xdr:to>
          <xdr:col>0</xdr:col>
          <xdr:colOff>1096645</xdr:colOff>
          <xdr:row>54</xdr:row>
          <xdr:rowOff>701040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762000" y="15061565"/>
              <a:ext cx="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61</xdr:row>
          <xdr:rowOff>91440</xdr:rowOff>
        </xdr:from>
        <xdr:to>
          <xdr:col>3</xdr:col>
          <xdr:colOff>0</xdr:colOff>
          <xdr:row>62</xdr:row>
          <xdr:rowOff>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619250" y="17340580"/>
              <a:ext cx="523875" cy="28003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0.06491</cdr:x>
      <cdr:y>0.77696</cdr:y>
    </cdr:from>
    <cdr:to>
      <cdr:x>0.96878</cdr:x>
      <cdr:y>0.77889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697795" y="2659736"/>
          <a:ext cx="9717370" cy="6607"/>
        </a:xfrm>
        <a:prstGeom xmlns:a="http://schemas.openxmlformats.org/drawingml/2006/main" prst="line">
          <a:avLst/>
        </a:prstGeom>
        <a:ln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</cdr:x>
      <cdr:y>0.94695</cdr:y>
    </cdr:from>
    <cdr:to>
      <cdr:x>0.53468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0.59331</cdr:x>
      <cdr:y>0.91518</cdr:y>
    </cdr:from>
    <cdr:to>
      <cdr:x>0.67793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0.58725</cdr:x>
      <cdr:y>0.95647</cdr:y>
    </cdr:from>
    <cdr:to>
      <cdr:x>0.67032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0.9366</cdr:y>
    </cdr:from>
    <cdr:to>
      <cdr:x>0.66421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442970"/>
          <a:ext cx="914400" cy="23304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0.91657</cdr:y>
    </cdr:from>
    <cdr:to>
      <cdr:x>0.66772</cdr:x>
      <cdr:y>1</cdr:y>
    </cdr:to>
    <cdr:sp>
      <cdr:nvSpPr>
        <cdr:cNvPr id="7" name="矩形 6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en-US" altLang="zh-CN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0.05413</cdr:x>
      <cdr:y>0.56238</cdr:y>
    </cdr:from>
    <cdr:to>
      <cdr:x>0.05413</cdr:x>
      <cdr:y>0.56238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137160</xdr:colOff>
      <xdr:row>16</xdr:row>
      <xdr:rowOff>152400</xdr:rowOff>
    </xdr:from>
    <xdr:to>
      <xdr:col>10</xdr:col>
      <xdr:colOff>603885</xdr:colOff>
      <xdr:row>29</xdr:row>
      <xdr:rowOff>198755</xdr:rowOff>
    </xdr:to>
    <xdr:graphicFrame>
      <xdr:nvGraphicFramePr>
        <xdr:cNvPr id="2" name="图表 1"/>
        <xdr:cNvGraphicFramePr/>
      </xdr:nvGraphicFramePr>
      <xdr:xfrm>
        <a:off x="137160" y="3413760"/>
        <a:ext cx="7172325" cy="2621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426720</xdr:colOff>
      <xdr:row>21</xdr:row>
      <xdr:rowOff>121920</xdr:rowOff>
    </xdr:from>
    <xdr:to>
      <xdr:col>10</xdr:col>
      <xdr:colOff>99060</xdr:colOff>
      <xdr:row>21</xdr:row>
      <xdr:rowOff>129540</xdr:rowOff>
    </xdr:to>
    <xdr:cxnSp>
      <xdr:nvCxnSpPr>
        <xdr:cNvPr id="3" name="直接连接符 2"/>
        <xdr:cNvCxnSpPr/>
      </xdr:nvCxnSpPr>
      <xdr:spPr>
        <a:xfrm flipV="1">
          <a:off x="426720" y="4373880"/>
          <a:ext cx="6377940" cy="76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487680</xdr:colOff>
      <xdr:row>25</xdr:row>
      <xdr:rowOff>53340</xdr:rowOff>
    </xdr:from>
    <xdr:to>
      <xdr:col>9</xdr:col>
      <xdr:colOff>510540</xdr:colOff>
      <xdr:row>25</xdr:row>
      <xdr:rowOff>60960</xdr:rowOff>
    </xdr:to>
    <xdr:cxnSp>
      <xdr:nvCxnSpPr>
        <xdr:cNvPr id="4" name="直接连接符 3"/>
        <xdr:cNvCxnSpPr/>
      </xdr:nvCxnSpPr>
      <xdr:spPr>
        <a:xfrm flipV="1">
          <a:off x="487680" y="5097780"/>
          <a:ext cx="6057900" cy="7620"/>
        </a:xfrm>
        <a:prstGeom prst="line">
          <a:avLst/>
        </a:prstGeom>
        <a:ln w="190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502920</xdr:colOff>
      <xdr:row>28</xdr:row>
      <xdr:rowOff>129540</xdr:rowOff>
    </xdr:from>
    <xdr:to>
      <xdr:col>9</xdr:col>
      <xdr:colOff>525780</xdr:colOff>
      <xdr:row>28</xdr:row>
      <xdr:rowOff>137160</xdr:rowOff>
    </xdr:to>
    <xdr:cxnSp>
      <xdr:nvCxnSpPr>
        <xdr:cNvPr id="5" name="直接连接符 4"/>
        <xdr:cNvCxnSpPr/>
      </xdr:nvCxnSpPr>
      <xdr:spPr>
        <a:xfrm flipV="1">
          <a:off x="502920" y="5768340"/>
          <a:ext cx="6057900" cy="7620"/>
        </a:xfrm>
        <a:prstGeom prst="line">
          <a:avLst/>
        </a:prstGeom>
        <a:ln w="19050" cmpd="sng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3</xdr:row>
      <xdr:rowOff>7620</xdr:rowOff>
    </xdr:from>
    <xdr:to>
      <xdr:col>10</xdr:col>
      <xdr:colOff>336550</xdr:colOff>
      <xdr:row>16</xdr:row>
      <xdr:rowOff>95250</xdr:rowOff>
    </xdr:to>
    <xdr:grpSp>
      <xdr:nvGrpSpPr>
        <xdr:cNvPr id="6" name="组合 5"/>
        <xdr:cNvGrpSpPr/>
      </xdr:nvGrpSpPr>
      <xdr:grpSpPr>
        <a:xfrm>
          <a:off x="121920" y="693420"/>
          <a:ext cx="6920230" cy="2663190"/>
          <a:chOff x="160" y="1771"/>
          <a:chExt cx="12547" cy="3891"/>
        </a:xfrm>
      </xdr:grpSpPr>
      <xdr:graphicFrame>
        <xdr:nvGraphicFramePr>
          <xdr:cNvPr id="7" name="图表 6"/>
          <xdr:cNvGraphicFramePr/>
        </xdr:nvGraphicFramePr>
        <xdr:xfrm>
          <a:off x="160" y="1771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>
        <xdr:nvCxnSpPr>
          <xdr:cNvPr id="8" name="直接连接符 7"/>
          <xdr:cNvCxnSpPr/>
        </xdr:nvCxnSpPr>
        <xdr:spPr>
          <a:xfrm>
            <a:off x="1023" y="3806"/>
            <a:ext cx="11339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624840</xdr:colOff>
      <xdr:row>6</xdr:row>
      <xdr:rowOff>91440</xdr:rowOff>
    </xdr:from>
    <xdr:to>
      <xdr:col>10</xdr:col>
      <xdr:colOff>198120</xdr:colOff>
      <xdr:row>6</xdr:row>
      <xdr:rowOff>91440</xdr:rowOff>
    </xdr:to>
    <xdr:cxnSp>
      <xdr:nvCxnSpPr>
        <xdr:cNvPr id="9" name="直接连接符 8"/>
        <xdr:cNvCxnSpPr/>
      </xdr:nvCxnSpPr>
      <xdr:spPr>
        <a:xfrm>
          <a:off x="624840" y="1371600"/>
          <a:ext cx="627888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0.05413</cdr:x>
      <cdr:y>0.56238</cdr:y>
    </cdr:from>
    <cdr:to>
      <cdr:x>0.05413</cdr:x>
      <cdr:y>0.56238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0.06491</cdr:x>
      <cdr:y>0.77696</cdr:y>
    </cdr:from>
    <cdr:to>
      <cdr:x>0.96878</cdr:x>
      <cdr:y>0.77889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697795" y="2659736"/>
          <a:ext cx="9717370" cy="6607"/>
        </a:xfrm>
        <a:prstGeom xmlns:a="http://schemas.openxmlformats.org/drawingml/2006/main" prst="line">
          <a:avLst/>
        </a:prstGeom>
        <a:ln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</cdr:x>
      <cdr:y>0.94695</cdr:y>
    </cdr:from>
    <cdr:to>
      <cdr:x>0.53468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0.59331</cdr:x>
      <cdr:y>0.91518</cdr:y>
    </cdr:from>
    <cdr:to>
      <cdr:x>0.67793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0.58725</cdr:x>
      <cdr:y>0.95647</cdr:y>
    </cdr:from>
    <cdr:to>
      <cdr:x>0.67032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0.9366</cdr:y>
    </cdr:from>
    <cdr:to>
      <cdr:x>0.66421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442970"/>
          <a:ext cx="914400" cy="23304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0.91657</cdr:y>
    </cdr:from>
    <cdr:to>
      <cdr:x>0.66772</cdr:x>
      <cdr:y>1</cdr:y>
    </cdr:to>
    <cdr:sp>
      <cdr:nvSpPr>
        <cdr:cNvPr id="7" name="矩形 6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en-US" altLang="zh-CN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oleObject" Target="../embeddings/oleObject3.bin"/><Relationship Id="rId7" Type="http://schemas.openxmlformats.org/officeDocument/2006/relationships/image" Target="../media/image3.emf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8" Type="http://schemas.openxmlformats.org/officeDocument/2006/relationships/image" Target="../media/image8.emf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7.e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6.e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5.e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05"/>
  <sheetViews>
    <sheetView zoomScale="85" zoomScaleNormal="85" workbookViewId="0">
      <selection activeCell="N74" sqref="N74:N83"/>
    </sheetView>
  </sheetViews>
  <sheetFormatPr defaultColWidth="9" defaultRowHeight="15.6"/>
  <cols>
    <col min="1" max="1" width="10" style="7" customWidth="1"/>
    <col min="2" max="2" width="10.25" style="7" customWidth="1"/>
    <col min="3" max="3" width="7.875" style="7" customWidth="1"/>
    <col min="4" max="5" width="9.25" style="7" customWidth="1"/>
    <col min="6" max="7" width="7.875" style="7" customWidth="1"/>
    <col min="8" max="8" width="8.7" style="7" customWidth="1"/>
    <col min="9" max="9" width="7.875" style="7" customWidth="1"/>
    <col min="10" max="13" width="9" style="7"/>
    <col min="14" max="14" width="12.125" style="7" customWidth="1"/>
    <col min="15" max="16384" width="9" style="7"/>
  </cols>
  <sheetData>
    <row r="1" ht="21.7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19" customHeight="1" spans="1:9">
      <c r="A2" s="1" t="s">
        <v>1</v>
      </c>
      <c r="B2" s="10"/>
      <c r="C2" s="10"/>
      <c r="D2" s="10"/>
      <c r="E2" s="10"/>
      <c r="F2" s="10"/>
      <c r="G2" s="10"/>
      <c r="H2" s="10"/>
      <c r="I2" s="10"/>
    </row>
    <row r="3" ht="15" customHeight="1" spans="1:9">
      <c r="A3" s="11" t="s">
        <v>2</v>
      </c>
      <c r="B3" s="12"/>
      <c r="C3" s="12"/>
      <c r="D3" s="12"/>
      <c r="E3" s="12"/>
      <c r="F3" s="11"/>
      <c r="G3" s="13"/>
      <c r="H3" s="13"/>
      <c r="I3" s="13"/>
    </row>
    <row r="4" ht="16" customHeight="1" spans="1:9">
      <c r="A4" s="11" t="s">
        <v>3</v>
      </c>
      <c r="B4" s="12"/>
      <c r="C4" s="12"/>
      <c r="D4" s="12"/>
      <c r="E4" s="12"/>
      <c r="F4" s="12"/>
      <c r="G4" s="12"/>
      <c r="H4" s="12"/>
      <c r="I4" s="12"/>
    </row>
    <row r="5" ht="16" customHeight="1" spans="1:9">
      <c r="A5" s="14" t="s">
        <v>4</v>
      </c>
      <c r="B5" s="12"/>
      <c r="C5" s="12"/>
      <c r="D5" s="12"/>
      <c r="E5" s="12"/>
      <c r="F5" s="12"/>
      <c r="G5" s="12"/>
      <c r="H5" s="12"/>
      <c r="I5" s="12"/>
    </row>
    <row r="6" ht="24" customHeight="1" spans="1:9">
      <c r="A6" s="15" t="s">
        <v>5</v>
      </c>
      <c r="B6" s="16"/>
      <c r="C6" s="17" t="s">
        <v>6</v>
      </c>
      <c r="D6" s="17"/>
      <c r="E6" s="17"/>
      <c r="F6" s="17"/>
      <c r="G6" s="16"/>
      <c r="H6" s="13"/>
      <c r="I6" s="13"/>
    </row>
    <row r="7" ht="23.25" customHeight="1" spans="1:9">
      <c r="A7" s="18" t="s">
        <v>7</v>
      </c>
      <c r="B7" s="19" t="s">
        <v>8</v>
      </c>
      <c r="C7" s="20" t="s">
        <v>9</v>
      </c>
      <c r="D7" s="19"/>
      <c r="E7" s="19"/>
      <c r="F7" s="19"/>
      <c r="G7" s="19"/>
      <c r="H7" s="21"/>
      <c r="I7" s="65" t="s">
        <v>10</v>
      </c>
    </row>
    <row r="8" ht="21.95" customHeight="1" spans="1:9">
      <c r="A8" s="22"/>
      <c r="B8" s="23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5"/>
      <c r="I8" s="66"/>
    </row>
    <row r="9" s="8" customFormat="1" ht="21.95" customHeight="1" spans="1:12">
      <c r="A9" s="26">
        <v>1</v>
      </c>
      <c r="B9" s="27" t="s">
        <v>17</v>
      </c>
      <c r="C9" s="28" t="s">
        <v>18</v>
      </c>
      <c r="D9" s="28" t="s">
        <v>19</v>
      </c>
      <c r="E9" s="28" t="s">
        <v>19</v>
      </c>
      <c r="F9" s="28" t="s">
        <v>20</v>
      </c>
      <c r="G9" s="28" t="s">
        <v>18</v>
      </c>
      <c r="H9" s="29">
        <v>18.024</v>
      </c>
      <c r="I9" s="67">
        <v>0.04</v>
      </c>
      <c r="K9" s="68"/>
      <c r="L9" s="69"/>
    </row>
    <row r="10" s="8" customFormat="1" ht="21.95" customHeight="1" spans="1:12">
      <c r="A10" s="26">
        <v>2</v>
      </c>
      <c r="B10" s="27" t="s">
        <v>21</v>
      </c>
      <c r="C10" s="28" t="s">
        <v>18</v>
      </c>
      <c r="D10" s="28" t="s">
        <v>20</v>
      </c>
      <c r="E10" s="28" t="s">
        <v>20</v>
      </c>
      <c r="F10" s="28" t="s">
        <v>18</v>
      </c>
      <c r="G10" s="28" t="s">
        <v>19</v>
      </c>
      <c r="H10" s="30">
        <v>18.016</v>
      </c>
      <c r="I10" s="32">
        <v>0.04</v>
      </c>
      <c r="K10" s="68"/>
      <c r="L10" s="69"/>
    </row>
    <row r="11" s="8" customFormat="1" ht="21.95" customHeight="1" spans="1:12">
      <c r="A11" s="26">
        <v>3</v>
      </c>
      <c r="B11" s="27" t="s">
        <v>22</v>
      </c>
      <c r="C11" s="28" t="s">
        <v>20</v>
      </c>
      <c r="D11" s="28" t="s">
        <v>18</v>
      </c>
      <c r="E11" s="28" t="s">
        <v>23</v>
      </c>
      <c r="F11" s="28" t="s">
        <v>19</v>
      </c>
      <c r="G11" s="28" t="s">
        <v>20</v>
      </c>
      <c r="H11" s="30">
        <v>18.008</v>
      </c>
      <c r="I11" s="32">
        <v>0.06</v>
      </c>
      <c r="K11" s="68"/>
      <c r="L11" s="69"/>
    </row>
    <row r="12" s="8" customFormat="1" ht="21.95" customHeight="1" spans="1:12">
      <c r="A12" s="26">
        <v>4</v>
      </c>
      <c r="B12" s="27" t="s">
        <v>24</v>
      </c>
      <c r="C12" s="28" t="s">
        <v>20</v>
      </c>
      <c r="D12" s="28" t="s">
        <v>18</v>
      </c>
      <c r="E12" s="28" t="s">
        <v>18</v>
      </c>
      <c r="F12" s="28" t="s">
        <v>25</v>
      </c>
      <c r="G12" s="28" t="s">
        <v>18</v>
      </c>
      <c r="H12" s="30">
        <v>18.004</v>
      </c>
      <c r="I12" s="32">
        <v>0.06</v>
      </c>
      <c r="K12" s="68" t="s">
        <v>26</v>
      </c>
      <c r="L12" s="69" t="s">
        <v>27</v>
      </c>
    </row>
    <row r="13" s="8" customFormat="1" ht="21.95" customHeight="1" spans="1:12">
      <c r="A13" s="31">
        <v>5</v>
      </c>
      <c r="B13" s="27" t="s">
        <v>28</v>
      </c>
      <c r="C13" s="28" t="s">
        <v>23</v>
      </c>
      <c r="D13" s="28" t="s">
        <v>18</v>
      </c>
      <c r="E13" s="28" t="s">
        <v>19</v>
      </c>
      <c r="F13" s="28" t="s">
        <v>20</v>
      </c>
      <c r="G13" s="28" t="s">
        <v>19</v>
      </c>
      <c r="H13" s="30">
        <v>18.016</v>
      </c>
      <c r="I13" s="32">
        <v>0.06</v>
      </c>
      <c r="K13" s="68"/>
      <c r="L13" s="69"/>
    </row>
    <row r="14" s="8" customFormat="1" ht="21.95" customHeight="1" spans="1:12">
      <c r="A14" s="31">
        <v>6</v>
      </c>
      <c r="B14" s="27" t="s">
        <v>29</v>
      </c>
      <c r="C14" s="28" t="s">
        <v>23</v>
      </c>
      <c r="D14" s="28" t="s">
        <v>23</v>
      </c>
      <c r="E14" s="28" t="s">
        <v>20</v>
      </c>
      <c r="F14" s="28" t="s">
        <v>18</v>
      </c>
      <c r="G14" s="28" t="s">
        <v>19</v>
      </c>
      <c r="H14" s="30">
        <v>18.004</v>
      </c>
      <c r="I14" s="32">
        <v>0.06</v>
      </c>
      <c r="K14" s="68"/>
      <c r="L14" s="69"/>
    </row>
    <row r="15" s="8" customFormat="1" ht="21.95" customHeight="1" spans="1:12">
      <c r="A15" s="31">
        <v>7</v>
      </c>
      <c r="B15" s="27" t="s">
        <v>30</v>
      </c>
      <c r="C15" s="28" t="s">
        <v>19</v>
      </c>
      <c r="D15" s="28" t="s">
        <v>18</v>
      </c>
      <c r="E15" s="28" t="s">
        <v>20</v>
      </c>
      <c r="F15" s="28" t="s">
        <v>20</v>
      </c>
      <c r="G15" s="28" t="s">
        <v>19</v>
      </c>
      <c r="H15" s="30">
        <v>18.02</v>
      </c>
      <c r="I15" s="32">
        <v>0.04</v>
      </c>
      <c r="K15" s="68" t="s">
        <v>31</v>
      </c>
      <c r="L15" s="69"/>
    </row>
    <row r="16" s="8" customFormat="1" ht="21.95" customHeight="1" spans="1:12">
      <c r="A16" s="31">
        <v>8</v>
      </c>
      <c r="B16" s="27" t="s">
        <v>32</v>
      </c>
      <c r="C16" s="28" t="s">
        <v>18</v>
      </c>
      <c r="D16" s="28" t="s">
        <v>23</v>
      </c>
      <c r="E16" s="28" t="s">
        <v>19</v>
      </c>
      <c r="F16" s="28" t="s">
        <v>18</v>
      </c>
      <c r="G16" s="28" t="s">
        <v>20</v>
      </c>
      <c r="H16" s="30">
        <v>18.012</v>
      </c>
      <c r="I16" s="32">
        <v>0.06</v>
      </c>
      <c r="K16" s="68"/>
      <c r="L16" s="70"/>
    </row>
    <row r="17" s="8" customFormat="1" ht="21.95" customHeight="1" spans="1:12">
      <c r="A17" s="31">
        <v>9</v>
      </c>
      <c r="B17" s="27" t="s">
        <v>33</v>
      </c>
      <c r="C17" s="28" t="s">
        <v>20</v>
      </c>
      <c r="D17" s="28" t="s">
        <v>20</v>
      </c>
      <c r="E17" s="28" t="s">
        <v>18</v>
      </c>
      <c r="F17" s="28" t="s">
        <v>18</v>
      </c>
      <c r="G17" s="28" t="s">
        <v>23</v>
      </c>
      <c r="H17" s="30">
        <v>18.004</v>
      </c>
      <c r="I17" s="32">
        <v>0.04</v>
      </c>
      <c r="K17" s="68"/>
      <c r="L17" s="69"/>
    </row>
    <row r="18" s="8" customFormat="1" ht="21.95" customHeight="1" spans="1:12">
      <c r="A18" s="31">
        <v>10</v>
      </c>
      <c r="B18" s="27" t="s">
        <v>34</v>
      </c>
      <c r="C18" s="28" t="s">
        <v>18</v>
      </c>
      <c r="D18" s="28" t="s">
        <v>25</v>
      </c>
      <c r="E18" s="28" t="s">
        <v>20</v>
      </c>
      <c r="F18" s="28" t="s">
        <v>19</v>
      </c>
      <c r="G18" s="28" t="s">
        <v>20</v>
      </c>
      <c r="H18" s="30">
        <v>18.004</v>
      </c>
      <c r="I18" s="32">
        <v>0.08</v>
      </c>
      <c r="K18" s="68"/>
      <c r="L18" s="69"/>
    </row>
    <row r="19" s="8" customFormat="1" ht="21.95" customHeight="1" spans="1:12">
      <c r="A19" s="31">
        <v>11</v>
      </c>
      <c r="B19" s="27" t="s">
        <v>35</v>
      </c>
      <c r="C19" s="28" t="s">
        <v>20</v>
      </c>
      <c r="D19" s="28" t="s">
        <v>18</v>
      </c>
      <c r="E19" s="28" t="s">
        <v>18</v>
      </c>
      <c r="F19" s="28" t="s">
        <v>20</v>
      </c>
      <c r="G19" s="28" t="s">
        <v>25</v>
      </c>
      <c r="H19" s="30">
        <v>18</v>
      </c>
      <c r="I19" s="32">
        <v>0.06</v>
      </c>
      <c r="K19" s="68"/>
      <c r="L19" s="69"/>
    </row>
    <row r="20" s="8" customFormat="1" ht="21.95" customHeight="1" spans="1:12">
      <c r="A20" s="31">
        <v>12</v>
      </c>
      <c r="B20" s="27" t="s">
        <v>36</v>
      </c>
      <c r="C20" s="28" t="s">
        <v>20</v>
      </c>
      <c r="D20" s="32">
        <v>17.98</v>
      </c>
      <c r="E20" s="28" t="s">
        <v>18</v>
      </c>
      <c r="F20" s="28" t="s">
        <v>18</v>
      </c>
      <c r="G20" s="28" t="s">
        <v>20</v>
      </c>
      <c r="H20" s="30">
        <v>18.004</v>
      </c>
      <c r="I20" s="32">
        <v>0.04</v>
      </c>
      <c r="K20" s="68"/>
      <c r="L20" s="69"/>
    </row>
    <row r="21" s="8" customFormat="1" ht="21.95" customHeight="1" spans="1:12">
      <c r="A21" s="31">
        <v>13</v>
      </c>
      <c r="B21" s="27" t="s">
        <v>37</v>
      </c>
      <c r="C21" s="28" t="s">
        <v>18</v>
      </c>
      <c r="D21" s="28" t="s">
        <v>23</v>
      </c>
      <c r="E21" s="28" t="s">
        <v>19</v>
      </c>
      <c r="F21" s="28" t="s">
        <v>25</v>
      </c>
      <c r="G21" s="28" t="s">
        <v>20</v>
      </c>
      <c r="H21" s="30">
        <v>18</v>
      </c>
      <c r="I21" s="32">
        <v>0.08</v>
      </c>
      <c r="K21" s="68"/>
      <c r="L21" s="69"/>
    </row>
    <row r="22" s="8" customFormat="1" ht="21.95" customHeight="1" spans="1:12">
      <c r="A22" s="31">
        <v>14</v>
      </c>
      <c r="B22" s="27" t="s">
        <v>38</v>
      </c>
      <c r="C22" s="28" t="s">
        <v>20</v>
      </c>
      <c r="D22" s="28" t="s">
        <v>18</v>
      </c>
      <c r="E22" s="28" t="s">
        <v>19</v>
      </c>
      <c r="F22" s="28" t="s">
        <v>18</v>
      </c>
      <c r="G22" s="28" t="s">
        <v>19</v>
      </c>
      <c r="H22" s="30">
        <v>18.024</v>
      </c>
      <c r="I22" s="32">
        <v>0.04</v>
      </c>
      <c r="K22" s="68"/>
      <c r="L22" s="69"/>
    </row>
    <row r="23" s="8" customFormat="1" ht="21.95" customHeight="1" spans="1:12">
      <c r="A23" s="31">
        <v>15</v>
      </c>
      <c r="B23" s="27"/>
      <c r="C23" s="32"/>
      <c r="D23" s="32"/>
      <c r="E23" s="32"/>
      <c r="F23" s="32"/>
      <c r="G23" s="32"/>
      <c r="H23" s="30">
        <f t="shared" ref="H10:H25" si="0">SUM(C23:G23)/5</f>
        <v>0</v>
      </c>
      <c r="I23" s="32">
        <f t="shared" ref="I10:I52" si="1">MAX(C23:G23)-MIN(C23:G23)</f>
        <v>0</v>
      </c>
      <c r="K23" s="68"/>
      <c r="L23" s="69"/>
    </row>
    <row r="24" s="8" customFormat="1" ht="21.95" customHeight="1" spans="1:12">
      <c r="A24" s="31">
        <v>16</v>
      </c>
      <c r="B24" s="33"/>
      <c r="C24" s="32"/>
      <c r="D24" s="32"/>
      <c r="E24" s="32"/>
      <c r="F24" s="32"/>
      <c r="G24" s="32"/>
      <c r="H24" s="30">
        <f t="shared" si="0"/>
        <v>0</v>
      </c>
      <c r="I24" s="32">
        <f t="shared" si="1"/>
        <v>0</v>
      </c>
      <c r="K24" s="68"/>
      <c r="L24" s="69"/>
    </row>
    <row r="25" s="8" customFormat="1" ht="21.95" customHeight="1" spans="1:12">
      <c r="A25" s="31">
        <v>17</v>
      </c>
      <c r="B25" s="27"/>
      <c r="C25" s="32"/>
      <c r="D25" s="32"/>
      <c r="E25" s="32"/>
      <c r="F25" s="32"/>
      <c r="G25" s="32"/>
      <c r="H25" s="30">
        <f t="shared" si="0"/>
        <v>0</v>
      </c>
      <c r="I25" s="32">
        <f t="shared" si="1"/>
        <v>0</v>
      </c>
      <c r="K25" s="68"/>
      <c r="L25" s="69"/>
    </row>
    <row r="26" s="8" customFormat="1" ht="21.95" customHeight="1" spans="1:12">
      <c r="A26" s="31">
        <v>18</v>
      </c>
      <c r="B26" s="33"/>
      <c r="C26" s="32"/>
      <c r="D26" s="32"/>
      <c r="E26" s="32"/>
      <c r="F26" s="32"/>
      <c r="G26" s="32"/>
      <c r="H26" s="30">
        <f t="shared" ref="H26:H52" si="2">SUM(C26:G26)/5</f>
        <v>0</v>
      </c>
      <c r="I26" s="32">
        <f t="shared" si="1"/>
        <v>0</v>
      </c>
      <c r="K26" s="68"/>
      <c r="L26" s="69"/>
    </row>
    <row r="27" s="8" customFormat="1" ht="21.95" customHeight="1" spans="1:12">
      <c r="A27" s="31">
        <v>19</v>
      </c>
      <c r="B27" s="33"/>
      <c r="C27" s="32"/>
      <c r="D27" s="32"/>
      <c r="E27" s="32"/>
      <c r="F27" s="32"/>
      <c r="G27" s="32"/>
      <c r="H27" s="30">
        <f t="shared" si="2"/>
        <v>0</v>
      </c>
      <c r="I27" s="32">
        <f t="shared" si="1"/>
        <v>0</v>
      </c>
      <c r="K27" s="68"/>
      <c r="L27" s="69"/>
    </row>
    <row r="28" s="8" customFormat="1" ht="21.95" customHeight="1" spans="1:12">
      <c r="A28" s="31">
        <v>20</v>
      </c>
      <c r="B28" s="33"/>
      <c r="C28" s="32"/>
      <c r="D28" s="32"/>
      <c r="E28" s="32"/>
      <c r="F28" s="32"/>
      <c r="G28" s="32"/>
      <c r="H28" s="30">
        <f t="shared" si="2"/>
        <v>0</v>
      </c>
      <c r="I28" s="32">
        <f t="shared" si="1"/>
        <v>0</v>
      </c>
      <c r="K28" s="68"/>
      <c r="L28" s="69"/>
    </row>
    <row r="29" s="8" customFormat="1" ht="21.95" customHeight="1" spans="1:12">
      <c r="A29" s="31">
        <v>21</v>
      </c>
      <c r="B29" s="33"/>
      <c r="C29" s="32"/>
      <c r="D29" s="32"/>
      <c r="E29" s="32"/>
      <c r="F29" s="32"/>
      <c r="G29" s="32"/>
      <c r="H29" s="30">
        <f t="shared" si="2"/>
        <v>0</v>
      </c>
      <c r="I29" s="32">
        <f t="shared" si="1"/>
        <v>0</v>
      </c>
      <c r="K29" s="68"/>
      <c r="L29" s="69"/>
    </row>
    <row r="30" s="8" customFormat="1" ht="21.95" customHeight="1" spans="1:12">
      <c r="A30" s="31">
        <v>22</v>
      </c>
      <c r="B30" s="33"/>
      <c r="C30" s="32"/>
      <c r="D30" s="32"/>
      <c r="E30" s="32"/>
      <c r="F30" s="32"/>
      <c r="G30" s="32"/>
      <c r="H30" s="30">
        <f t="shared" si="2"/>
        <v>0</v>
      </c>
      <c r="I30" s="32">
        <f t="shared" si="1"/>
        <v>0</v>
      </c>
      <c r="K30" s="68"/>
      <c r="L30" s="69"/>
    </row>
    <row r="31" s="8" customFormat="1" ht="21.95" customHeight="1" spans="1:12">
      <c r="A31" s="31">
        <v>23</v>
      </c>
      <c r="B31" s="33"/>
      <c r="C31" s="32"/>
      <c r="D31" s="32"/>
      <c r="E31" s="32"/>
      <c r="F31" s="32"/>
      <c r="G31" s="32"/>
      <c r="H31" s="30">
        <f t="shared" si="2"/>
        <v>0</v>
      </c>
      <c r="I31" s="32">
        <f t="shared" si="1"/>
        <v>0</v>
      </c>
      <c r="K31" s="68"/>
      <c r="L31" s="69"/>
    </row>
    <row r="32" s="8" customFormat="1" ht="21.95" customHeight="1" spans="1:12">
      <c r="A32" s="31">
        <v>24</v>
      </c>
      <c r="B32" s="33"/>
      <c r="C32" s="32"/>
      <c r="D32" s="32"/>
      <c r="E32" s="32"/>
      <c r="F32" s="32"/>
      <c r="G32" s="32"/>
      <c r="H32" s="30">
        <f t="shared" si="2"/>
        <v>0</v>
      </c>
      <c r="I32" s="32">
        <f t="shared" si="1"/>
        <v>0</v>
      </c>
      <c r="K32" s="68"/>
      <c r="L32" s="69"/>
    </row>
    <row r="33" s="8" customFormat="1" ht="21.95" customHeight="1" spans="1:12">
      <c r="A33" s="31">
        <v>25</v>
      </c>
      <c r="B33" s="33"/>
      <c r="C33" s="32"/>
      <c r="D33" s="32"/>
      <c r="E33" s="32"/>
      <c r="F33" s="32"/>
      <c r="G33" s="32"/>
      <c r="H33" s="30">
        <f t="shared" si="2"/>
        <v>0</v>
      </c>
      <c r="I33" s="32">
        <f t="shared" si="1"/>
        <v>0</v>
      </c>
      <c r="K33" s="68"/>
      <c r="L33" s="69"/>
    </row>
    <row r="34" s="8" customFormat="1" ht="21.95" customHeight="1" spans="1:12">
      <c r="A34" s="31">
        <v>26</v>
      </c>
      <c r="B34" s="33"/>
      <c r="C34" s="32"/>
      <c r="D34" s="32"/>
      <c r="E34" s="32"/>
      <c r="F34" s="32"/>
      <c r="G34" s="32"/>
      <c r="H34" s="30">
        <f t="shared" si="2"/>
        <v>0</v>
      </c>
      <c r="I34" s="32">
        <f t="shared" si="1"/>
        <v>0</v>
      </c>
      <c r="K34" s="68"/>
      <c r="L34" s="69"/>
    </row>
    <row r="35" s="8" customFormat="1" ht="21.95" customHeight="1" spans="1:12">
      <c r="A35" s="31">
        <v>27</v>
      </c>
      <c r="B35" s="33"/>
      <c r="C35" s="32"/>
      <c r="D35" s="32"/>
      <c r="E35" s="32"/>
      <c r="F35" s="32"/>
      <c r="G35" s="32"/>
      <c r="H35" s="30">
        <f t="shared" si="2"/>
        <v>0</v>
      </c>
      <c r="I35" s="32">
        <f t="shared" si="1"/>
        <v>0</v>
      </c>
      <c r="K35" s="68"/>
      <c r="L35" s="69"/>
    </row>
    <row r="36" s="8" customFormat="1" ht="21.95" customHeight="1" spans="1:12">
      <c r="A36" s="31">
        <v>28</v>
      </c>
      <c r="B36" s="33"/>
      <c r="C36" s="32"/>
      <c r="D36" s="32"/>
      <c r="E36" s="32"/>
      <c r="F36" s="32"/>
      <c r="G36" s="32"/>
      <c r="H36" s="30">
        <f t="shared" si="2"/>
        <v>0</v>
      </c>
      <c r="I36" s="32">
        <f t="shared" si="1"/>
        <v>0</v>
      </c>
      <c r="K36" s="68"/>
      <c r="L36" s="69"/>
    </row>
    <row r="37" s="8" customFormat="1" ht="21.95" customHeight="1" spans="1:12">
      <c r="A37" s="31">
        <v>29</v>
      </c>
      <c r="B37" s="33"/>
      <c r="C37" s="32"/>
      <c r="D37" s="32"/>
      <c r="E37" s="32"/>
      <c r="F37" s="32"/>
      <c r="G37" s="32"/>
      <c r="H37" s="30">
        <f t="shared" si="2"/>
        <v>0</v>
      </c>
      <c r="I37" s="32">
        <f t="shared" si="1"/>
        <v>0</v>
      </c>
      <c r="K37" s="68"/>
      <c r="L37" s="69"/>
    </row>
    <row r="38" s="8" customFormat="1" ht="21.95" customHeight="1" spans="1:12">
      <c r="A38" s="31">
        <v>30</v>
      </c>
      <c r="B38" s="33"/>
      <c r="C38" s="32"/>
      <c r="D38" s="32"/>
      <c r="E38" s="32"/>
      <c r="F38" s="32"/>
      <c r="G38" s="32"/>
      <c r="H38" s="30">
        <f t="shared" si="2"/>
        <v>0</v>
      </c>
      <c r="I38" s="32">
        <f t="shared" si="1"/>
        <v>0</v>
      </c>
      <c r="K38" s="68"/>
      <c r="L38" s="69"/>
    </row>
    <row r="39" s="8" customFormat="1" ht="21.95" customHeight="1" spans="1:12">
      <c r="A39" s="31">
        <v>31</v>
      </c>
      <c r="B39" s="33"/>
      <c r="C39" s="32"/>
      <c r="D39" s="32"/>
      <c r="E39" s="32"/>
      <c r="F39" s="32"/>
      <c r="G39" s="32"/>
      <c r="H39" s="30">
        <f t="shared" si="2"/>
        <v>0</v>
      </c>
      <c r="I39" s="32">
        <f t="shared" si="1"/>
        <v>0</v>
      </c>
      <c r="K39" s="68"/>
      <c r="L39" s="69"/>
    </row>
    <row r="40" s="8" customFormat="1" ht="21.95" customHeight="1" spans="1:12">
      <c r="A40" s="31">
        <v>32</v>
      </c>
      <c r="B40" s="33"/>
      <c r="C40" s="32"/>
      <c r="D40" s="32"/>
      <c r="E40" s="32"/>
      <c r="F40" s="32"/>
      <c r="G40" s="32"/>
      <c r="H40" s="30">
        <f t="shared" si="2"/>
        <v>0</v>
      </c>
      <c r="I40" s="32">
        <f t="shared" si="1"/>
        <v>0</v>
      </c>
      <c r="K40" s="68"/>
      <c r="L40" s="69"/>
    </row>
    <row r="41" s="8" customFormat="1" ht="21.95" customHeight="1" spans="1:12">
      <c r="A41" s="31">
        <v>33</v>
      </c>
      <c r="B41" s="33"/>
      <c r="C41" s="32"/>
      <c r="D41" s="32"/>
      <c r="E41" s="32"/>
      <c r="F41" s="32"/>
      <c r="G41" s="32"/>
      <c r="H41" s="30">
        <f t="shared" si="2"/>
        <v>0</v>
      </c>
      <c r="I41" s="32">
        <f t="shared" si="1"/>
        <v>0</v>
      </c>
      <c r="K41" s="68"/>
      <c r="L41" s="69"/>
    </row>
    <row r="42" s="8" customFormat="1" ht="21.95" customHeight="1" spans="1:12">
      <c r="A42" s="31">
        <v>34</v>
      </c>
      <c r="B42" s="33"/>
      <c r="C42" s="32"/>
      <c r="D42" s="32"/>
      <c r="E42" s="32"/>
      <c r="F42" s="32"/>
      <c r="G42" s="32"/>
      <c r="H42" s="30">
        <f t="shared" si="2"/>
        <v>0</v>
      </c>
      <c r="I42" s="32">
        <f t="shared" si="1"/>
        <v>0</v>
      </c>
      <c r="K42" s="68"/>
      <c r="L42" s="69"/>
    </row>
    <row r="43" s="8" customFormat="1" ht="21.95" customHeight="1" spans="1:12">
      <c r="A43" s="31">
        <v>35</v>
      </c>
      <c r="B43" s="33"/>
      <c r="C43" s="32"/>
      <c r="D43" s="32"/>
      <c r="E43" s="32"/>
      <c r="F43" s="32"/>
      <c r="G43" s="32"/>
      <c r="H43" s="30">
        <f t="shared" si="2"/>
        <v>0</v>
      </c>
      <c r="I43" s="32">
        <f t="shared" si="1"/>
        <v>0</v>
      </c>
      <c r="K43" s="68"/>
      <c r="L43" s="69"/>
    </row>
    <row r="44" s="8" customFormat="1" ht="21.95" customHeight="1" spans="1:12">
      <c r="A44" s="31">
        <v>36</v>
      </c>
      <c r="B44" s="33"/>
      <c r="C44" s="32"/>
      <c r="D44" s="32"/>
      <c r="E44" s="32"/>
      <c r="F44" s="32"/>
      <c r="G44" s="32"/>
      <c r="H44" s="30">
        <f t="shared" si="2"/>
        <v>0</v>
      </c>
      <c r="I44" s="32">
        <f t="shared" si="1"/>
        <v>0</v>
      </c>
      <c r="K44" s="68"/>
      <c r="L44" s="69"/>
    </row>
    <row r="45" s="8" customFormat="1" ht="21.95" customHeight="1" spans="1:12">
      <c r="A45" s="31">
        <v>37</v>
      </c>
      <c r="B45" s="33"/>
      <c r="C45" s="32"/>
      <c r="D45" s="32"/>
      <c r="E45" s="32"/>
      <c r="F45" s="32"/>
      <c r="G45" s="32"/>
      <c r="H45" s="30">
        <f t="shared" si="2"/>
        <v>0</v>
      </c>
      <c r="I45" s="32">
        <f t="shared" si="1"/>
        <v>0</v>
      </c>
      <c r="K45" s="68"/>
      <c r="L45" s="69"/>
    </row>
    <row r="46" s="8" customFormat="1" ht="21.95" customHeight="1" spans="1:12">
      <c r="A46" s="31">
        <v>38</v>
      </c>
      <c r="B46" s="33"/>
      <c r="C46" s="32"/>
      <c r="D46" s="32"/>
      <c r="E46" s="32"/>
      <c r="F46" s="32"/>
      <c r="G46" s="32"/>
      <c r="H46" s="30">
        <f t="shared" si="2"/>
        <v>0</v>
      </c>
      <c r="I46" s="32">
        <f t="shared" si="1"/>
        <v>0</v>
      </c>
      <c r="K46" s="68"/>
      <c r="L46" s="69"/>
    </row>
    <row r="47" s="8" customFormat="1" ht="21.95" customHeight="1" spans="1:12">
      <c r="A47" s="31">
        <v>39</v>
      </c>
      <c r="B47" s="33"/>
      <c r="C47" s="32"/>
      <c r="D47" s="32"/>
      <c r="E47" s="32"/>
      <c r="F47" s="32"/>
      <c r="G47" s="32"/>
      <c r="H47" s="30">
        <f t="shared" si="2"/>
        <v>0</v>
      </c>
      <c r="I47" s="32">
        <f t="shared" si="1"/>
        <v>0</v>
      </c>
      <c r="K47" s="68"/>
      <c r="L47" s="69"/>
    </row>
    <row r="48" s="8" customFormat="1" ht="21.95" customHeight="1" spans="1:12">
      <c r="A48" s="31">
        <v>40</v>
      </c>
      <c r="B48" s="33"/>
      <c r="C48" s="32"/>
      <c r="D48" s="32"/>
      <c r="E48" s="32"/>
      <c r="F48" s="32"/>
      <c r="G48" s="32"/>
      <c r="H48" s="30">
        <f t="shared" si="2"/>
        <v>0</v>
      </c>
      <c r="I48" s="32">
        <f t="shared" si="1"/>
        <v>0</v>
      </c>
      <c r="K48" s="68"/>
      <c r="L48" s="69"/>
    </row>
    <row r="49" s="8" customFormat="1" ht="21.95" customHeight="1" spans="1:12">
      <c r="A49" s="31">
        <v>41</v>
      </c>
      <c r="B49" s="33"/>
      <c r="C49" s="34"/>
      <c r="D49" s="34"/>
      <c r="E49" s="34"/>
      <c r="F49" s="34"/>
      <c r="G49" s="34"/>
      <c r="H49" s="30">
        <f t="shared" si="2"/>
        <v>0</v>
      </c>
      <c r="I49" s="32">
        <f t="shared" si="1"/>
        <v>0</v>
      </c>
      <c r="K49" s="68"/>
      <c r="L49" s="69"/>
    </row>
    <row r="50" s="8" customFormat="1" ht="21.95" customHeight="1" spans="1:12">
      <c r="A50" s="31">
        <v>42</v>
      </c>
      <c r="B50" s="33"/>
      <c r="C50" s="34"/>
      <c r="D50" s="34"/>
      <c r="E50" s="34"/>
      <c r="F50" s="34"/>
      <c r="G50" s="34"/>
      <c r="H50" s="30">
        <f t="shared" si="2"/>
        <v>0</v>
      </c>
      <c r="I50" s="32">
        <f t="shared" si="1"/>
        <v>0</v>
      </c>
      <c r="K50" s="68"/>
      <c r="L50" s="69"/>
    </row>
    <row r="51" s="8" customFormat="1" ht="21.95" customHeight="1" spans="1:12">
      <c r="A51" s="31">
        <v>43</v>
      </c>
      <c r="B51" s="33"/>
      <c r="C51" s="34"/>
      <c r="D51" s="34"/>
      <c r="E51" s="34"/>
      <c r="F51" s="34"/>
      <c r="G51" s="34"/>
      <c r="H51" s="30">
        <f t="shared" si="2"/>
        <v>0</v>
      </c>
      <c r="I51" s="32">
        <f t="shared" si="1"/>
        <v>0</v>
      </c>
      <c r="K51" s="68"/>
      <c r="L51" s="69"/>
    </row>
    <row r="52" s="8" customFormat="1" ht="21.95" customHeight="1" spans="1:12">
      <c r="A52" s="31">
        <v>44</v>
      </c>
      <c r="B52" s="33"/>
      <c r="C52" s="34"/>
      <c r="D52" s="34"/>
      <c r="E52" s="34"/>
      <c r="F52" s="34"/>
      <c r="G52" s="34"/>
      <c r="H52" s="30">
        <f t="shared" si="2"/>
        <v>0</v>
      </c>
      <c r="I52" s="32">
        <f t="shared" si="1"/>
        <v>0</v>
      </c>
      <c r="K52" s="68"/>
      <c r="L52" s="69"/>
    </row>
    <row r="53" s="8" customFormat="1" ht="21.95" customHeight="1" spans="1:9">
      <c r="A53" s="35"/>
      <c r="B53" s="36">
        <v>18.01</v>
      </c>
      <c r="C53" s="37"/>
      <c r="D53" s="37"/>
      <c r="E53" s="37"/>
      <c r="F53" s="38"/>
      <c r="G53" s="39">
        <f>0.0542</f>
        <v>0.0542</v>
      </c>
      <c r="H53" s="29"/>
      <c r="I53" s="71"/>
    </row>
    <row r="54" s="8" customFormat="1" ht="29.25" customHeight="1" spans="1:9">
      <c r="A54" s="40" t="s">
        <v>39</v>
      </c>
      <c r="B54" s="41"/>
      <c r="C54" s="42" t="s">
        <v>40</v>
      </c>
      <c r="D54" s="43">
        <v>0.577</v>
      </c>
      <c r="E54" s="42" t="s">
        <v>41</v>
      </c>
      <c r="F54" s="43">
        <v>2.114</v>
      </c>
      <c r="G54" s="42" t="s">
        <v>42</v>
      </c>
      <c r="H54" s="43">
        <v>0</v>
      </c>
      <c r="I54" s="72"/>
    </row>
    <row r="55" ht="22" customHeight="1" spans="1:9">
      <c r="A55" s="44"/>
      <c r="B55" s="3" t="s">
        <v>43</v>
      </c>
      <c r="C55" s="45"/>
      <c r="D55" s="8"/>
      <c r="E55" s="8"/>
      <c r="F55" s="8"/>
      <c r="G55" s="8"/>
      <c r="H55" s="8"/>
      <c r="I55" s="8"/>
    </row>
    <row r="56" ht="23.25" customHeight="1" spans="1:9">
      <c r="A56" s="46" t="s">
        <v>44</v>
      </c>
      <c r="B56" s="47" t="s">
        <v>45</v>
      </c>
      <c r="C56" s="48"/>
      <c r="D56" s="39">
        <f>SUM(B53)</f>
        <v>18.01</v>
      </c>
      <c r="E56" s="49" t="s">
        <v>46</v>
      </c>
      <c r="F56" s="8"/>
      <c r="G56" s="8"/>
      <c r="H56" s="8"/>
      <c r="I56" s="8"/>
    </row>
    <row r="57" ht="36.75" customHeight="1" spans="1:9">
      <c r="A57" s="46" t="s">
        <v>47</v>
      </c>
      <c r="B57" s="47" t="s">
        <v>48</v>
      </c>
      <c r="C57" s="48"/>
      <c r="D57" s="50">
        <f>SUM(D56+D54*G53)</f>
        <v>18.0412734</v>
      </c>
      <c r="E57" s="49" t="s">
        <v>46</v>
      </c>
      <c r="F57" s="51"/>
      <c r="G57" s="51"/>
      <c r="H57" s="52"/>
      <c r="I57" s="52"/>
    </row>
    <row r="58" ht="27" customHeight="1" spans="1:9">
      <c r="A58" s="46" t="s">
        <v>49</v>
      </c>
      <c r="B58" s="47" t="s">
        <v>50</v>
      </c>
      <c r="D58" s="50">
        <f>SUM(B53-D54*G53)</f>
        <v>17.9787266</v>
      </c>
      <c r="E58" s="49" t="s">
        <v>46</v>
      </c>
      <c r="F58" s="53"/>
      <c r="G58" s="53"/>
      <c r="H58" s="53"/>
      <c r="I58" s="8"/>
    </row>
    <row r="59" ht="19" customHeight="1" spans="1:9">
      <c r="A59" s="54" t="s">
        <v>10</v>
      </c>
      <c r="B59" s="55" t="s">
        <v>43</v>
      </c>
      <c r="D59" s="56"/>
      <c r="E59" s="8"/>
      <c r="F59" s="8"/>
      <c r="G59" s="8"/>
      <c r="H59" s="8"/>
      <c r="I59" s="8"/>
    </row>
    <row r="60" ht="25.5" customHeight="1" spans="1:9">
      <c r="A60" s="57" t="s">
        <v>51</v>
      </c>
      <c r="B60" s="58" t="s">
        <v>52</v>
      </c>
      <c r="D60" s="59">
        <f>SUM(G53)</f>
        <v>0.0542</v>
      </c>
      <c r="E60" s="49" t="s">
        <v>46</v>
      </c>
      <c r="F60" s="8"/>
      <c r="G60" s="8"/>
      <c r="H60" s="8"/>
      <c r="I60" s="8"/>
    </row>
    <row r="61" ht="30.75" customHeight="1" spans="1:9">
      <c r="A61" s="46" t="s">
        <v>47</v>
      </c>
      <c r="B61" s="47" t="s">
        <v>48</v>
      </c>
      <c r="D61" s="59">
        <f>SUM(F54*G53)</f>
        <v>0.1145788</v>
      </c>
      <c r="E61" s="49" t="s">
        <v>46</v>
      </c>
      <c r="F61" s="39"/>
      <c r="G61" s="8"/>
      <c r="H61" s="52"/>
      <c r="I61" s="52"/>
    </row>
    <row r="62" ht="29.25" customHeight="1" spans="1:9">
      <c r="A62" s="46" t="s">
        <v>49</v>
      </c>
      <c r="B62" s="47" t="s">
        <v>50</v>
      </c>
      <c r="D62" s="60">
        <f>SUM(H54*G53)</f>
        <v>0</v>
      </c>
      <c r="E62" s="49" t="s">
        <v>46</v>
      </c>
      <c r="F62" s="8"/>
      <c r="G62" s="8"/>
      <c r="H62" s="52"/>
      <c r="I62" s="52"/>
    </row>
    <row r="63" ht="22" customHeight="1" spans="1:9">
      <c r="A63" s="61" t="s">
        <v>53</v>
      </c>
      <c r="B63" s="62"/>
      <c r="C63" s="62"/>
      <c r="D63" s="62"/>
      <c r="E63" s="62"/>
      <c r="F63" s="62"/>
      <c r="G63" s="62"/>
      <c r="H63" s="62"/>
      <c r="I63" s="62"/>
    </row>
    <row r="64" ht="31" customHeight="1" spans="1:9">
      <c r="A64" s="63" t="s">
        <v>54</v>
      </c>
      <c r="B64" s="64"/>
      <c r="C64" s="64"/>
      <c r="D64" s="64"/>
      <c r="E64" s="64"/>
      <c r="F64" s="64"/>
      <c r="G64" s="64"/>
      <c r="H64" s="64"/>
      <c r="I64" s="64"/>
    </row>
    <row r="65" ht="24" customHeight="1" spans="2:9">
      <c r="B65" s="73" t="s">
        <v>55</v>
      </c>
      <c r="C65" s="73"/>
      <c r="D65" s="73"/>
      <c r="E65" s="73"/>
      <c r="F65" s="73"/>
      <c r="G65" s="73"/>
      <c r="H65" s="73"/>
      <c r="I65" s="73"/>
    </row>
    <row r="67" ht="22.2" spans="1:16">
      <c r="A67" s="1" t="s">
        <v>56</v>
      </c>
      <c r="B67" s="1"/>
      <c r="C67" s="1"/>
      <c r="D67" s="1"/>
      <c r="E67" s="1"/>
      <c r="F67" s="1"/>
      <c r="G67" s="1"/>
      <c r="H67" s="1"/>
      <c r="I67" s="1"/>
      <c r="J67" s="1"/>
      <c r="K67" s="4"/>
      <c r="L67" s="4"/>
      <c r="M67" s="4"/>
      <c r="N67" s="4"/>
      <c r="O67" s="4"/>
      <c r="P67" s="4"/>
    </row>
    <row r="68" ht="20.4" spans="1:16">
      <c r="A68" s="2" t="s">
        <v>57</v>
      </c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  <c r="O68" s="5"/>
      <c r="P68" s="5"/>
    </row>
    <row r="69" ht="17.4" spans="1:16">
      <c r="A69" s="3" t="s">
        <v>58</v>
      </c>
      <c r="B69" s="3"/>
      <c r="C69" s="3"/>
      <c r="D69" s="3"/>
      <c r="E69" s="3"/>
      <c r="F69" s="3"/>
      <c r="G69" s="3"/>
      <c r="H69" s="3"/>
      <c r="I69" s="3"/>
      <c r="J69" s="3"/>
      <c r="K69" s="6"/>
      <c r="L69" s="6"/>
      <c r="M69" s="6"/>
      <c r="N69" s="6"/>
      <c r="O69" s="6"/>
      <c r="P69" s="6"/>
    </row>
    <row r="74" spans="14:14">
      <c r="N74" s="7" t="s">
        <v>59</v>
      </c>
    </row>
    <row r="79" spans="14:14">
      <c r="N79" s="7" t="s">
        <v>60</v>
      </c>
    </row>
    <row r="83" spans="14:14">
      <c r="N83" s="7" t="s">
        <v>61</v>
      </c>
    </row>
    <row r="88" ht="17" customHeight="1" spans="5:9">
      <c r="E88" s="74" t="s">
        <v>62</v>
      </c>
      <c r="F88" s="74"/>
      <c r="G88" s="74"/>
      <c r="H88" s="74"/>
      <c r="I88" s="74"/>
    </row>
    <row r="95" spans="14:14">
      <c r="N95" s="7" t="s">
        <v>63</v>
      </c>
    </row>
    <row r="100" spans="14:14">
      <c r="N100" s="7" t="s">
        <v>64</v>
      </c>
    </row>
    <row r="105" spans="14:14">
      <c r="N105" s="7" t="s">
        <v>65</v>
      </c>
    </row>
  </sheetData>
  <mergeCells count="21">
    <mergeCell ref="A1:I1"/>
    <mergeCell ref="A2:I2"/>
    <mergeCell ref="A3:F3"/>
    <mergeCell ref="A4:I4"/>
    <mergeCell ref="A5:I5"/>
    <mergeCell ref="C7:G7"/>
    <mergeCell ref="A54:B54"/>
    <mergeCell ref="B55:C55"/>
    <mergeCell ref="H57:I57"/>
    <mergeCell ref="H61:I61"/>
    <mergeCell ref="H62:I62"/>
    <mergeCell ref="A63:I63"/>
    <mergeCell ref="A64:I64"/>
    <mergeCell ref="B65:I65"/>
    <mergeCell ref="A67:J67"/>
    <mergeCell ref="A68:J68"/>
    <mergeCell ref="A69:J69"/>
    <mergeCell ref="E88:I88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2"/>
  <legacyDrawing r:id="rId3"/>
  <oleObjects>
    <mc:AlternateContent xmlns:mc="http://schemas.openxmlformats.org/markup-compatibility/2006">
      <mc:Choice Requires="x14">
        <oleObject shapeId="19457" progId="Equation.3" r:id="rId4">
          <objectPr defaultSize="0" r:id="rId5">
            <anchor moveWithCells="1" sizeWithCells="1">
              <from>
                <xdr:col>7</xdr:col>
                <xdr:colOff>247015</xdr:colOff>
                <xdr:row>6</xdr:row>
                <xdr:rowOff>177165</xdr:rowOff>
              </from>
              <to>
                <xdr:col>7</xdr:col>
                <xdr:colOff>612140</xdr:colOff>
                <xdr:row>7</xdr:row>
                <xdr:rowOff>192405</xdr:rowOff>
              </to>
            </anchor>
          </objectPr>
        </oleObject>
      </mc:Choice>
      <mc:Fallback>
        <oleObject shapeId="19457" progId="Equation.3" r:id="rId4"/>
      </mc:Fallback>
    </mc:AlternateContent>
    <mc:AlternateContent xmlns:mc="http://schemas.openxmlformats.org/markup-compatibility/2006">
      <mc:Choice Requires="x14">
        <oleObject shapeId="19458" progId="Equation.3" r:id="rId6">
          <objectPr defaultSize="0" r:id="rId7">
            <anchor moveWithCells="1">
              <from>
                <xdr:col>0</xdr:col>
                <xdr:colOff>731520</xdr:colOff>
                <xdr:row>52</xdr:row>
                <xdr:rowOff>0</xdr:rowOff>
              </from>
              <to>
                <xdr:col>1</xdr:col>
                <xdr:colOff>0</xdr:colOff>
                <xdr:row>53</xdr:row>
                <xdr:rowOff>30480</xdr:rowOff>
              </to>
            </anchor>
          </objectPr>
        </oleObject>
      </mc:Choice>
      <mc:Fallback>
        <oleObject shapeId="19458" progId="Equation.3" r:id="rId6"/>
      </mc:Fallback>
    </mc:AlternateContent>
    <mc:AlternateContent xmlns:mc="http://schemas.openxmlformats.org/markup-compatibility/2006">
      <mc:Choice Requires="x14">
        <oleObject shapeId="19460" progId="Equation.3" r:id="rId8">
          <objectPr defaultSize="0" r:id="rId7">
            <anchor moveWithCells="1">
              <from>
                <xdr:col>2</xdr:col>
                <xdr:colOff>198120</xdr:colOff>
                <xdr:row>55</xdr:row>
                <xdr:rowOff>30480</xdr:rowOff>
              </from>
              <to>
                <xdr:col>3</xdr:col>
                <xdr:colOff>0</xdr:colOff>
                <xdr:row>56</xdr:row>
                <xdr:rowOff>45720</xdr:rowOff>
              </to>
            </anchor>
          </objectPr>
        </oleObject>
      </mc:Choice>
      <mc:Fallback>
        <oleObject shapeId="19460" progId="Equation.3" r:id="rId8"/>
      </mc:Fallback>
    </mc:AlternateContent>
    <mc:AlternateContent xmlns:mc="http://schemas.openxmlformats.org/markup-compatibility/2006">
      <mc:Choice Requires="x14">
        <oleObject shapeId="19461" progId="Equation.3" r:id="rId9">
          <objectPr defaultSize="0" r:id="rId10">
            <anchor moveWithCells="1">
              <from>
                <xdr:col>2</xdr:col>
                <xdr:colOff>91440</xdr:colOff>
                <xdr:row>56</xdr:row>
                <xdr:rowOff>152400</xdr:rowOff>
              </from>
              <to>
                <xdr:col>3</xdr:col>
                <xdr:colOff>30480</xdr:colOff>
                <xdr:row>57</xdr:row>
                <xdr:rowOff>0</xdr:rowOff>
              </to>
            </anchor>
          </objectPr>
        </oleObject>
      </mc:Choice>
      <mc:Fallback>
        <oleObject shapeId="19461" progId="Equation.3" r:id="rId9"/>
      </mc:Fallback>
    </mc:AlternateContent>
    <mc:AlternateContent xmlns:mc="http://schemas.openxmlformats.org/markup-compatibility/2006">
      <mc:Choice Requires="x14">
        <oleObject shapeId="19462" progId="Equation.3" r:id="rId11">
          <objectPr defaultSize="0" r:id="rId12">
            <anchor moveWithCells="1">
              <from>
                <xdr:col>2</xdr:col>
                <xdr:colOff>91440</xdr:colOff>
                <xdr:row>57</xdr:row>
                <xdr:rowOff>76200</xdr:rowOff>
              </from>
              <to>
                <xdr:col>3</xdr:col>
                <xdr:colOff>30480</xdr:colOff>
                <xdr:row>58</xdr:row>
                <xdr:rowOff>15240</xdr:rowOff>
              </to>
            </anchor>
          </objectPr>
        </oleObject>
      </mc:Choice>
      <mc:Fallback>
        <oleObject shapeId="19462" progId="Equation.3" r:id="rId11"/>
      </mc:Fallback>
    </mc:AlternateContent>
    <mc:AlternateContent xmlns:mc="http://schemas.openxmlformats.org/markup-compatibility/2006">
      <mc:Choice Requires="x14">
        <oleObject shapeId="19464" progId="Equation.3" r:id="rId13">
          <objectPr defaultSize="0" r:id="rId14">
            <anchor moveWithCells="1">
              <from>
                <xdr:col>2</xdr:col>
                <xdr:colOff>60960</xdr:colOff>
                <xdr:row>60</xdr:row>
                <xdr:rowOff>182880</xdr:rowOff>
              </from>
              <to>
                <xdr:col>3</xdr:col>
                <xdr:colOff>0</xdr:colOff>
                <xdr:row>61</xdr:row>
                <xdr:rowOff>0</xdr:rowOff>
              </to>
            </anchor>
          </objectPr>
        </oleObject>
      </mc:Choice>
      <mc:Fallback>
        <oleObject shapeId="19464" progId="Equation.3" r:id="rId13"/>
      </mc:Fallback>
    </mc:AlternateContent>
    <mc:AlternateContent xmlns:mc="http://schemas.openxmlformats.org/markup-compatibility/2006">
      <mc:Choice Requires="x14">
        <oleObject shapeId="19465" progId="Equation.3" r:id="rId15">
          <objectPr defaultSize="0" r:id="rId16">
            <anchor moveWithCells="1" sizeWithCells="1">
              <from>
                <xdr:col>0</xdr:col>
                <xdr:colOff>853440</xdr:colOff>
                <xdr:row>54</xdr:row>
                <xdr:rowOff>152400</xdr:rowOff>
              </from>
              <to>
                <xdr:col>0</xdr:col>
                <xdr:colOff>1096645</xdr:colOff>
                <xdr:row>54</xdr:row>
                <xdr:rowOff>701040</xdr:rowOff>
              </to>
            </anchor>
          </objectPr>
        </oleObject>
      </mc:Choice>
      <mc:Fallback>
        <oleObject shapeId="19465" progId="Equation.3" r:id="rId15"/>
      </mc:Fallback>
    </mc:AlternateContent>
    <mc:AlternateContent xmlns:mc="http://schemas.openxmlformats.org/markup-compatibility/2006">
      <mc:Choice Requires="x14">
        <oleObject shapeId="19466" progId="Equation.3" r:id="rId17">
          <objectPr defaultSize="0" r:id="rId18">
            <anchor moveWithCells="1">
              <from>
                <xdr:col>2</xdr:col>
                <xdr:colOff>76200</xdr:colOff>
                <xdr:row>61</xdr:row>
                <xdr:rowOff>91440</xdr:rowOff>
              </from>
              <to>
                <xdr:col>3</xdr:col>
                <xdr:colOff>0</xdr:colOff>
                <xdr:row>62</xdr:row>
                <xdr:rowOff>0</xdr:rowOff>
              </to>
            </anchor>
          </objectPr>
        </oleObject>
      </mc:Choice>
      <mc:Fallback>
        <oleObject shapeId="19466" progId="Equation.3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topLeftCell="A7" workbookViewId="0">
      <selection activeCell="M12" sqref="M12"/>
    </sheetView>
  </sheetViews>
  <sheetFormatPr defaultColWidth="8.8" defaultRowHeight="15.6"/>
  <sheetData>
    <row r="1" ht="21" customHeight="1" spans="1:13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4"/>
      <c r="L1" s="4"/>
      <c r="M1" s="4"/>
    </row>
    <row r="2" ht="18" customHeight="1" spans="1:13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5"/>
      <c r="L2" s="5"/>
      <c r="M2" s="5"/>
    </row>
    <row r="3" ht="15" customHeight="1" spans="1:13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6"/>
      <c r="L3" s="6"/>
      <c r="M3" s="6"/>
    </row>
    <row r="8" spans="12:12">
      <c r="L8" s="7" t="s">
        <v>59</v>
      </c>
    </row>
    <row r="9" spans="12:12">
      <c r="L9" s="7"/>
    </row>
    <row r="10" spans="12:12">
      <c r="L10" s="7"/>
    </row>
    <row r="11" spans="12:12">
      <c r="L11" s="7" t="s">
        <v>60</v>
      </c>
    </row>
    <row r="13" spans="12:12">
      <c r="L13" s="7"/>
    </row>
    <row r="14" spans="12:12">
      <c r="L14" s="7"/>
    </row>
    <row r="15" spans="12:12">
      <c r="L15" s="7"/>
    </row>
    <row r="16" spans="12:12">
      <c r="L16" s="7" t="s">
        <v>61</v>
      </c>
    </row>
    <row r="22" spans="12:12">
      <c r="L22" s="7" t="s">
        <v>63</v>
      </c>
    </row>
    <row r="23" spans="12:12">
      <c r="L23" s="7"/>
    </row>
    <row r="26" spans="12:12">
      <c r="L26" s="7" t="s">
        <v>64</v>
      </c>
    </row>
    <row r="28" spans="12:12">
      <c r="L28" s="7"/>
    </row>
    <row r="29" spans="12:12">
      <c r="L29" s="7" t="s">
        <v>65</v>
      </c>
    </row>
    <row r="30" spans="12:12">
      <c r="L30" s="7"/>
    </row>
  </sheetData>
  <mergeCells count="3">
    <mergeCell ref="A1:J1"/>
    <mergeCell ref="A2:J2"/>
    <mergeCell ref="A3:J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Administrator</cp:lastModifiedBy>
  <dcterms:created xsi:type="dcterms:W3CDTF">1996-12-17T01:32:00Z</dcterms:created>
  <cp:lastPrinted>2018-04-29T09:53:00Z</cp:lastPrinted>
  <dcterms:modified xsi:type="dcterms:W3CDTF">2019-11-16T07:28:47Z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