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130" windowHeight="10580" activeTab="1"/>
  </bookViews>
  <sheets>
    <sheet name="1A" sheetId="16" r:id="rId1"/>
    <sheet name="控制图" sheetId="17" r:id="rId2"/>
  </sheets>
  <definedNames>
    <definedName name="_xlnm.Print_Area" localSheetId="1">控制图!$A$1:$M$37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<sst xmlns="http://schemas.openxmlformats.org/spreadsheetml/2006/main" count="59" uniqueCount="53">
  <si>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</si>
  <si>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油管锚总装水压密封试验测量过程监视统计记录表</t>
  </si>
  <si>
    <t xml:space="preserve">测量过程名称：油管锚水压密封试验 </t>
  </si>
  <si>
    <r>
      <rPr>
        <sz val="12"/>
        <rFont val="宋体"/>
        <charset val="134"/>
      </rPr>
      <t>被测参数：压力值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测量值：20</t>
    </r>
    <r>
      <rPr>
        <sz val="12"/>
        <rFont val="Times New Roman"/>
        <charset val="134"/>
      </rPr>
      <t xml:space="preserve">MPa     </t>
    </r>
    <r>
      <rPr>
        <sz val="12"/>
        <rFont val="宋体"/>
        <charset val="134"/>
      </rPr>
      <t>允差范围：+2</t>
    </r>
    <r>
      <rPr>
        <sz val="12"/>
        <rFont val="Times New Roman"/>
        <charset val="134"/>
      </rPr>
      <t>MPa</t>
    </r>
  </si>
  <si>
    <t xml:space="preserve">测量仪器： 压力试验机（压力表)       测量范围：（0～60）MPa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</si>
  <si>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</si>
  <si>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 xml:space="preserve">    核查标准：数字压力表 0-60MPa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</si>
  <si>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</si>
  <si>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</si>
  <si>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</si>
  <si>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</si>
  <si>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</si>
  <si>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</si>
  <si>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</si>
  <si>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</si>
  <si>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</si>
  <si>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</si>
  <si>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2020.8.29</t>
  </si>
  <si>
    <t>2020.9.30</t>
  </si>
  <si>
    <t>2020.10.29</t>
  </si>
  <si>
    <t>2020.11.26</t>
  </si>
  <si>
    <t>2020.12.30</t>
  </si>
  <si>
    <t>2021.1.30</t>
  </si>
  <si>
    <t>2021.2.28</t>
  </si>
  <si>
    <t>2021.3.29</t>
  </si>
  <si>
    <t>2021.4.30</t>
  </si>
  <si>
    <t>2021.5.27</t>
  </si>
  <si>
    <t>2021.6.28</t>
  </si>
  <si>
    <t>2021.7.29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</si>
  <si>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</si>
  <si>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</si>
  <si>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</si>
  <si>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</si>
  <si>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</si>
  <si>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</si>
  <si>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</si>
  <si>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</si>
  <si>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</si>
  <si>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</si>
  <si>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</si>
  <si>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</si>
  <si>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</si>
  <si>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</si>
  <si>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均值、极差控制图状态正常，产品油管锚总装水压密封升压测量过程中未出现非正常变异，能满足生产工艺要求。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</si>
  <si>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2021.7.29</t>
    </r>
  </si>
  <si>
    <t>附录E        油管锚总装水压密封试验测量过程控制图</t>
  </si>
  <si>
    <t>UCL=20.18</t>
  </si>
  <si>
    <t>CL=20.10</t>
  </si>
  <si>
    <t>LCL=3.09</t>
  </si>
  <si>
    <t>LCL=20.02</t>
  </si>
  <si>
    <t>UCL=0.31</t>
  </si>
  <si>
    <t>CL=0.14</t>
  </si>
  <si>
    <t>LCL=0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</si>
</sst>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  <numFmt numFmtId="179" formatCode="0.00_ "/>
  </numFmts>
  <fonts count="40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6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6" borderId="14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0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Alignment="1">
      <alignment horizontal="left" vertical="center"/>
    </xf>
    <xf numFmtId="0" fontId="0" fillId="0" borderId="0" xfId="0" applyBorder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178" fontId="14" fillId="0" borderId="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76" fontId="14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5" fillId="0" borderId="0" xfId="0" applyFont="1" applyAlignment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Font="1" applyBorder="1" applyAlignment="1">
      <alignment horizontal="left" vertical="center"/>
    </xf>
    <xf numFmtId="0" fontId="16" fillId="0" borderId="0" xfId="0" applyFont="1"/>
    <xf numFmtId="179" fontId="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77" fontId="14" fillId="0" borderId="0" xfId="0" applyNumberFormat="1" applyFont="1" applyAlignment="1">
      <alignment vertical="center"/>
    </xf>
    <xf numFmtId="0" fontId="15" fillId="0" borderId="0" xfId="0" applyFont="1" applyAlignment="1">
      <alignment horizontal="right"/>
    </xf>
    <xf numFmtId="178" fontId="0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wrapText="1"/>
    </xf>
    <xf numFmtId="176" fontId="14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均值控制图</a:t>
            </a:r>
            <a:endParaRPr lang="zh-CN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'1A'!$H$10:$H$21</c:f>
              <c:numCache>
                <c:formatCode>0.00_);[Red]\(0.00\)</c:formatCode>
                <c:ptCount val="12"/>
                <c:pt idx="0">
                  <c:v>20.098</c:v>
                </c:pt>
                <c:pt idx="1">
                  <c:v>20.098</c:v>
                </c:pt>
                <c:pt idx="2">
                  <c:v>20.094</c:v>
                </c:pt>
                <c:pt idx="3">
                  <c:v>20.108</c:v>
                </c:pt>
                <c:pt idx="4">
                  <c:v>20.108</c:v>
                </c:pt>
                <c:pt idx="5">
                  <c:v>20.098</c:v>
                </c:pt>
                <c:pt idx="6">
                  <c:v>20.098</c:v>
                </c:pt>
                <c:pt idx="7">
                  <c:v>20.098</c:v>
                </c:pt>
                <c:pt idx="8">
                  <c:v>20.098</c:v>
                </c:pt>
                <c:pt idx="9">
                  <c:v>20.104</c:v>
                </c:pt>
                <c:pt idx="10">
                  <c:v>20.108</c:v>
                </c:pt>
                <c:pt idx="11">
                  <c:v>20.102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7411840"/>
        <c:axId val="92247168"/>
      </c:lineChart>
      <c:catAx>
        <c:axId val="57411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247168"/>
        <c:crosses val="autoZero"/>
        <c:auto val="1"/>
        <c:lblAlgn val="ctr"/>
        <c:lblOffset val="100"/>
        <c:noMultiLvlLbl val="0"/>
      </c:catAx>
      <c:valAx>
        <c:axId val="9224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741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0.149999999999999</c:v>
                </c:pt>
                <c:pt idx="2">
                  <c:v>0.149999999999999</c:v>
                </c:pt>
                <c:pt idx="3">
                  <c:v>0.140000000000001</c:v>
                </c:pt>
                <c:pt idx="4">
                  <c:v>0.140000000000001</c:v>
                </c:pt>
                <c:pt idx="5">
                  <c:v>0.149999999999999</c:v>
                </c:pt>
                <c:pt idx="6">
                  <c:v>0.149999999999999</c:v>
                </c:pt>
                <c:pt idx="7">
                  <c:v>0.149999999999999</c:v>
                </c:pt>
                <c:pt idx="8">
                  <c:v>0.149999999999999</c:v>
                </c:pt>
                <c:pt idx="9">
                  <c:v>0.140000000000001</c:v>
                </c:pt>
                <c:pt idx="10">
                  <c:v>0.120000000000001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3336320"/>
        <c:axId val="93337856"/>
      </c:lineChart>
      <c:catAx>
        <c:axId val="93336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337856"/>
        <c:crosses val="autoZero"/>
        <c:auto val="1"/>
        <c:lblAlgn val="ctr"/>
        <c:lblOffset val="100"/>
        <c:noMultiLvlLbl val="0"/>
      </c:catAx>
      <c:valAx>
        <c:axId val="93337856"/>
        <c:scaling>
          <c:orientation val="minMax"/>
          <c:max val="0.3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33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极差控制图</a:t>
            </a:r>
            <a:endParaRPr lang="zh-CN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50865265760198"/>
          <c:y val="0.185220500595948"/>
          <c:w val="0.93791718170581"/>
          <c:h val="0.7030750893921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0.149999999999999</c:v>
                </c:pt>
                <c:pt idx="2">
                  <c:v>0.149999999999999</c:v>
                </c:pt>
                <c:pt idx="3">
                  <c:v>0.140000000000001</c:v>
                </c:pt>
                <c:pt idx="4">
                  <c:v>0.140000000000001</c:v>
                </c:pt>
                <c:pt idx="5">
                  <c:v>0.149999999999999</c:v>
                </c:pt>
                <c:pt idx="6">
                  <c:v>0.149999999999999</c:v>
                </c:pt>
                <c:pt idx="7">
                  <c:v>0.149999999999999</c:v>
                </c:pt>
                <c:pt idx="8">
                  <c:v>0.149999999999999</c:v>
                </c:pt>
                <c:pt idx="9">
                  <c:v>0.140000000000001</c:v>
                </c:pt>
                <c:pt idx="10">
                  <c:v>0.120000000000001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3378432"/>
        <c:axId val="93379968"/>
      </c:lineChart>
      <c:catAx>
        <c:axId val="93378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379968"/>
        <c:crosses val="autoZero"/>
        <c:auto val="1"/>
        <c:lblAlgn val="ctr"/>
        <c:lblOffset val="100"/>
        <c:noMultiLvlLbl val="0"/>
      </c:catAx>
      <c:valAx>
        <c:axId val="9337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37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38550" y="68414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9250" y="95777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7</xdr:row>
          <xdr:rowOff>85725</xdr:rowOff>
        </xdr:from>
        <xdr:to>
          <xdr:col>7</xdr:col>
          <xdr:colOff>447675</xdr:colOff>
          <xdr:row>8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124450" y="2124075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733425</xdr:colOff>
          <xdr:row>25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79386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28575</xdr:rowOff>
        </xdr:from>
        <xdr:to>
          <xdr:col>2</xdr:col>
          <xdr:colOff>390525</xdr:colOff>
          <xdr:row>28</xdr:row>
          <xdr:rowOff>38100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7948930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104775</xdr:rowOff>
        </xdr:from>
        <xdr:to>
          <xdr:col>3</xdr:col>
          <xdr:colOff>28575</xdr:colOff>
          <xdr:row>29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9725" y="8320405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47625</xdr:rowOff>
        </xdr:from>
        <xdr:to>
          <xdr:col>3</xdr:col>
          <xdr:colOff>28575</xdr:colOff>
          <xdr:row>30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9725" y="872998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114300</xdr:rowOff>
        </xdr:from>
        <xdr:to>
          <xdr:col>2</xdr:col>
          <xdr:colOff>428625</xdr:colOff>
          <xdr:row>33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996823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95250</xdr:rowOff>
        </xdr:from>
        <xdr:to>
          <xdr:col>0</xdr:col>
          <xdr:colOff>685800</xdr:colOff>
          <xdr:row>26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53935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66675</xdr:rowOff>
        </xdr:from>
        <xdr:to>
          <xdr:col>2</xdr:col>
          <xdr:colOff>561975</xdr:colOff>
          <xdr:row>33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0311130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136525</xdr:colOff>
      <xdr:row>36</xdr:row>
      <xdr:rowOff>330200</xdr:rowOff>
    </xdr:from>
    <xdr:to>
      <xdr:col>5</xdr:col>
      <xdr:colOff>248285</xdr:colOff>
      <xdr:row>37</xdr:row>
      <xdr:rowOff>78740</xdr:rowOff>
    </xdr:to>
    <xdr:pic>
      <xdr:nvPicPr>
        <xdr:cNvPr id="2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79725" y="12146280"/>
          <a:ext cx="711835" cy="377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11</xdr:col>
      <xdr:colOff>18415</xdr:colOff>
      <xdr:row>18</xdr:row>
      <xdr:rowOff>101600</xdr:rowOff>
    </xdr:to>
    <xdr:graphicFrame>
      <xdr:nvGraphicFramePr>
        <xdr:cNvPr id="5" name="图表 4"/>
        <xdr:cNvGraphicFramePr/>
      </xdr:nvGraphicFramePr>
      <xdr:xfrm>
        <a:off x="19050" y="323850"/>
        <a:ext cx="7495540" cy="26250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380365</xdr:colOff>
      <xdr:row>37</xdr:row>
      <xdr:rowOff>57150</xdr:rowOff>
    </xdr:to>
    <xdr:graphicFrame>
      <xdr:nvGraphicFramePr>
        <xdr:cNvPr id="6" name="图表 5"/>
        <xdr:cNvGraphicFramePr/>
      </xdr:nvGraphicFramePr>
      <xdr:xfrm>
        <a:off x="9525" y="3037840"/>
        <a:ext cx="7867015" cy="27089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427990</xdr:colOff>
      <xdr:row>37</xdr:row>
      <xdr:rowOff>57150</xdr:rowOff>
    </xdr:to>
    <xdr:graphicFrame>
      <xdr:nvGraphicFramePr>
        <xdr:cNvPr id="7" name="图表 6"/>
        <xdr:cNvGraphicFramePr/>
      </xdr:nvGraphicFramePr>
      <xdr:xfrm>
        <a:off x="9525" y="3037840"/>
        <a:ext cx="7914640" cy="27089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447675</xdr:colOff>
      <xdr:row>8</xdr:row>
      <xdr:rowOff>57150</xdr:rowOff>
    </xdr:from>
    <xdr:to>
      <xdr:col>10</xdr:col>
      <xdr:colOff>733425</xdr:colOff>
      <xdr:row>8</xdr:row>
      <xdr:rowOff>66675</xdr:rowOff>
    </xdr:to>
    <xdr:cxnSp>
      <xdr:nvCxnSpPr>
        <xdr:cNvPr id="8" name="直接连接符 7"/>
        <xdr:cNvCxnSpPr/>
      </xdr:nvCxnSpPr>
      <xdr:spPr>
        <a:xfrm flipV="1">
          <a:off x="447675" y="1517650"/>
          <a:ext cx="702945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2</xdr:row>
      <xdr:rowOff>161925</xdr:rowOff>
    </xdr:from>
    <xdr:to>
      <xdr:col>11</xdr:col>
      <xdr:colOff>28575</xdr:colOff>
      <xdr:row>2</xdr:row>
      <xdr:rowOff>171450</xdr:rowOff>
    </xdr:to>
    <xdr:cxnSp>
      <xdr:nvCxnSpPr>
        <xdr:cNvPr id="9" name="直接连接符 8"/>
        <xdr:cNvCxnSpPr/>
      </xdr:nvCxnSpPr>
      <xdr:spPr>
        <a:xfrm flipV="1">
          <a:off x="409575" y="676275"/>
          <a:ext cx="71151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18</xdr:row>
      <xdr:rowOff>28575</xdr:rowOff>
    </xdr:from>
    <xdr:to>
      <xdr:col>10</xdr:col>
      <xdr:colOff>742950</xdr:colOff>
      <xdr:row>18</xdr:row>
      <xdr:rowOff>28575</xdr:rowOff>
    </xdr:to>
    <xdr:cxnSp>
      <xdr:nvCxnSpPr>
        <xdr:cNvPr id="10" name="直接连接符 9"/>
        <xdr:cNvCxnSpPr/>
      </xdr:nvCxnSpPr>
      <xdr:spPr>
        <a:xfrm>
          <a:off x="447675" y="2875915"/>
          <a:ext cx="70389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35</xdr:row>
      <xdr:rowOff>104775</xdr:rowOff>
    </xdr:from>
    <xdr:to>
      <xdr:col>12</xdr:col>
      <xdr:colOff>0</xdr:colOff>
      <xdr:row>35</xdr:row>
      <xdr:rowOff>133350</xdr:rowOff>
    </xdr:to>
    <xdr:cxnSp>
      <xdr:nvCxnSpPr>
        <xdr:cNvPr id="11" name="直接连接符 10"/>
        <xdr:cNvCxnSpPr/>
      </xdr:nvCxnSpPr>
      <xdr:spPr>
        <a:xfrm>
          <a:off x="371475" y="5381625"/>
          <a:ext cx="7591425" cy="285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25</xdr:row>
      <xdr:rowOff>123825</xdr:rowOff>
    </xdr:from>
    <xdr:to>
      <xdr:col>11</xdr:col>
      <xdr:colOff>390525</xdr:colOff>
      <xdr:row>25</xdr:row>
      <xdr:rowOff>123825</xdr:rowOff>
    </xdr:to>
    <xdr:cxnSp>
      <xdr:nvCxnSpPr>
        <xdr:cNvPr id="12" name="直接连接符 11"/>
        <xdr:cNvCxnSpPr/>
      </xdr:nvCxnSpPr>
      <xdr:spPr>
        <a:xfrm>
          <a:off x="361950" y="3747135"/>
          <a:ext cx="7524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21</xdr:row>
      <xdr:rowOff>0</xdr:rowOff>
    </xdr:from>
    <xdr:to>
      <xdr:col>11</xdr:col>
      <xdr:colOff>409575</xdr:colOff>
      <xdr:row>23</xdr:row>
      <xdr:rowOff>19050</xdr:rowOff>
    </xdr:to>
    <xdr:cxnSp>
      <xdr:nvCxnSpPr>
        <xdr:cNvPr id="13" name="直接连接符 12"/>
        <xdr:cNvCxnSpPr/>
      </xdr:nvCxnSpPr>
      <xdr:spPr>
        <a:xfrm>
          <a:off x="390525" y="3374390"/>
          <a:ext cx="751522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7"/>
  <sheetViews>
    <sheetView view="pageBreakPreview" zoomScaleNormal="130" topLeftCell="A16" workbookViewId="0">
      <selection activeCell="F42" sqref="F42"/>
    </sheetView>
  </sheetViews>
  <sheetFormatPr defaultColWidth="9" defaultRowHeight="15"/>
  <cols>
    <col min="1" max="1" width="10" style="12" customWidth="1"/>
    <col min="2" max="2" width="10.25" style="12" customWidth="1"/>
    <col min="3" max="6" width="7.875" style="12" customWidth="1"/>
    <col min="7" max="7" width="12.75" style="12" customWidth="1"/>
    <col min="8" max="8" width="6.5" style="12" customWidth="1"/>
    <col min="9" max="9" width="5.5" style="12" customWidth="1"/>
    <col min="10" max="16384" width="9" style="12"/>
  </cols>
  <sheetData>
    <row r="1" ht="21" spans="1:1">
      <c r="A1" s="13" t="s">
        <v>0</v>
      </c>
    </row>
    <row r="2" ht="21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15"/>
    </row>
    <row r="3" ht="14.25" customHeight="1" spans="1:9">
      <c r="A3" s="16"/>
      <c r="B3" s="17"/>
      <c r="C3" s="17"/>
      <c r="D3" s="17"/>
      <c r="E3" s="17"/>
      <c r="F3" s="18"/>
      <c r="G3" s="19"/>
      <c r="H3" s="19"/>
      <c r="I3" s="17"/>
    </row>
    <row r="4" ht="24" customHeight="1" spans="1:9">
      <c r="A4" s="20" t="s">
        <v>2</v>
      </c>
      <c r="B4" s="20"/>
      <c r="C4" s="20"/>
      <c r="D4" s="20"/>
      <c r="E4" s="20"/>
      <c r="F4" s="21"/>
      <c r="G4" s="21"/>
      <c r="H4" s="21"/>
      <c r="I4" s="21"/>
    </row>
    <row r="5" ht="24" customHeight="1" spans="1:9">
      <c r="A5" s="20" t="s">
        <v>3</v>
      </c>
      <c r="B5" s="20"/>
      <c r="C5" s="20"/>
      <c r="D5" s="20"/>
      <c r="E5" s="20"/>
      <c r="F5" s="20"/>
      <c r="G5" s="20"/>
      <c r="H5" s="20"/>
      <c r="I5" s="20"/>
    </row>
    <row r="6" ht="24" customHeight="1" spans="1:9">
      <c r="A6" s="20" t="s">
        <v>4</v>
      </c>
      <c r="B6" s="20"/>
      <c r="C6" s="20"/>
      <c r="D6" s="20"/>
      <c r="E6" s="20"/>
      <c r="F6" s="20"/>
      <c r="G6" s="20"/>
      <c r="H6" s="20"/>
      <c r="I6" s="20"/>
    </row>
    <row r="7" ht="32.25" customHeight="1" spans="1:9">
      <c r="A7" s="22" t="s">
        <v>5</v>
      </c>
      <c r="B7" s="23"/>
      <c r="C7" s="23"/>
      <c r="D7" s="23" t="s">
        <v>6</v>
      </c>
      <c r="E7" s="23"/>
      <c r="F7" s="23"/>
      <c r="G7" s="23"/>
      <c r="H7" s="21"/>
      <c r="I7" s="21"/>
    </row>
    <row r="8" ht="23.25" customHeight="1" spans="1:9">
      <c r="A8" s="24" t="s">
        <v>7</v>
      </c>
      <c r="B8" s="25" t="s">
        <v>8</v>
      </c>
      <c r="C8" s="26" t="s">
        <v>9</v>
      </c>
      <c r="D8" s="25"/>
      <c r="E8" s="25"/>
      <c r="F8" s="25"/>
      <c r="G8" s="25"/>
      <c r="H8" s="27"/>
      <c r="I8" s="71" t="s">
        <v>10</v>
      </c>
    </row>
    <row r="9" ht="21.95" customHeight="1" spans="1:9">
      <c r="A9" s="28"/>
      <c r="B9" s="29" t="s">
        <v>11</v>
      </c>
      <c r="C9" s="30" t="s">
        <v>12</v>
      </c>
      <c r="D9" s="30" t="s">
        <v>13</v>
      </c>
      <c r="E9" s="30" t="s">
        <v>14</v>
      </c>
      <c r="F9" s="30" t="s">
        <v>15</v>
      </c>
      <c r="G9" s="30" t="s">
        <v>16</v>
      </c>
      <c r="H9" s="31"/>
      <c r="I9" s="72"/>
    </row>
    <row r="10" s="6" customFormat="1" ht="21.95" customHeight="1" spans="1:9">
      <c r="A10" s="32">
        <v>1</v>
      </c>
      <c r="B10" s="33" t="s">
        <v>17</v>
      </c>
      <c r="C10" s="34">
        <v>20.2</v>
      </c>
      <c r="D10" s="34">
        <v>20.1</v>
      </c>
      <c r="E10" s="34">
        <v>20.05</v>
      </c>
      <c r="F10" s="34">
        <v>20.06</v>
      </c>
      <c r="G10" s="34">
        <v>20.08</v>
      </c>
      <c r="H10" s="35">
        <f>SUM(C10:G10)/5</f>
        <v>20.098</v>
      </c>
      <c r="I10" s="34">
        <f>MAX(C10:G10)-MIN(C10:G10)</f>
        <v>0.149999999999999</v>
      </c>
    </row>
    <row r="11" s="6" customFormat="1" ht="21.95" customHeight="1" spans="1:9">
      <c r="A11" s="32">
        <v>2</v>
      </c>
      <c r="B11" s="33" t="s">
        <v>18</v>
      </c>
      <c r="C11" s="34">
        <v>20.2</v>
      </c>
      <c r="D11" s="34">
        <v>20.1</v>
      </c>
      <c r="E11" s="34">
        <v>20.06</v>
      </c>
      <c r="F11" s="34">
        <v>20.08</v>
      </c>
      <c r="G11" s="34">
        <v>20.05</v>
      </c>
      <c r="H11" s="35">
        <f t="shared" ref="H11:H19" si="0">SUM(C11:G11)/5</f>
        <v>20.098</v>
      </c>
      <c r="I11" s="34">
        <f t="shared" ref="I11:I19" si="1">MAX(C11:G11)-MIN(C11:G11)</f>
        <v>0.149999999999999</v>
      </c>
    </row>
    <row r="12" s="6" customFormat="1" ht="21.95" customHeight="1" spans="1:9">
      <c r="A12" s="32">
        <v>3</v>
      </c>
      <c r="B12" s="33" t="s">
        <v>19</v>
      </c>
      <c r="C12" s="34">
        <v>20.06</v>
      </c>
      <c r="D12" s="34">
        <v>20.05</v>
      </c>
      <c r="E12" s="34">
        <v>20.1</v>
      </c>
      <c r="F12" s="34">
        <v>20.2</v>
      </c>
      <c r="G12" s="34">
        <v>20.06</v>
      </c>
      <c r="H12" s="35">
        <f t="shared" si="0"/>
        <v>20.094</v>
      </c>
      <c r="I12" s="34">
        <f t="shared" si="1"/>
        <v>0.149999999999999</v>
      </c>
    </row>
    <row r="13" s="6" customFormat="1" ht="21.95" customHeight="1" spans="1:9">
      <c r="A13" s="32">
        <v>4</v>
      </c>
      <c r="B13" s="33" t="s">
        <v>20</v>
      </c>
      <c r="C13" s="34">
        <v>20.2</v>
      </c>
      <c r="D13" s="34">
        <v>20.1</v>
      </c>
      <c r="E13" s="34">
        <v>20.06</v>
      </c>
      <c r="F13" s="34">
        <v>20.08</v>
      </c>
      <c r="G13" s="34">
        <v>20.1</v>
      </c>
      <c r="H13" s="35">
        <f t="shared" si="0"/>
        <v>20.108</v>
      </c>
      <c r="I13" s="34">
        <f t="shared" si="1"/>
        <v>0.140000000000001</v>
      </c>
    </row>
    <row r="14" s="6" customFormat="1" ht="21.95" customHeight="1" spans="1:9">
      <c r="A14" s="36">
        <v>5</v>
      </c>
      <c r="B14" s="33" t="s">
        <v>21</v>
      </c>
      <c r="C14" s="34">
        <v>20.1</v>
      </c>
      <c r="D14" s="34">
        <v>20.2</v>
      </c>
      <c r="E14" s="34">
        <v>20.06</v>
      </c>
      <c r="F14" s="34">
        <v>20.08</v>
      </c>
      <c r="G14" s="34">
        <v>20.1</v>
      </c>
      <c r="H14" s="35">
        <f t="shared" si="0"/>
        <v>20.108</v>
      </c>
      <c r="I14" s="34">
        <f t="shared" si="1"/>
        <v>0.140000000000001</v>
      </c>
    </row>
    <row r="15" s="6" customFormat="1" ht="21.95" customHeight="1" spans="1:9">
      <c r="A15" s="36">
        <v>6</v>
      </c>
      <c r="B15" s="33" t="s">
        <v>22</v>
      </c>
      <c r="C15" s="34">
        <v>20.2</v>
      </c>
      <c r="D15" s="34">
        <v>20.1</v>
      </c>
      <c r="E15" s="34">
        <v>20.06</v>
      </c>
      <c r="F15" s="34">
        <v>20.08</v>
      </c>
      <c r="G15" s="34">
        <v>20.05</v>
      </c>
      <c r="H15" s="35">
        <f t="shared" si="0"/>
        <v>20.098</v>
      </c>
      <c r="I15" s="34">
        <f t="shared" si="1"/>
        <v>0.149999999999999</v>
      </c>
    </row>
    <row r="16" s="6" customFormat="1" ht="21.95" customHeight="1" spans="1:9">
      <c r="A16" s="36">
        <v>7</v>
      </c>
      <c r="B16" s="33" t="s">
        <v>23</v>
      </c>
      <c r="C16" s="34">
        <v>20.2</v>
      </c>
      <c r="D16" s="34">
        <v>20.1</v>
      </c>
      <c r="E16" s="34">
        <v>20.06</v>
      </c>
      <c r="F16" s="34">
        <v>20.08</v>
      </c>
      <c r="G16" s="34">
        <v>20.05</v>
      </c>
      <c r="H16" s="35">
        <f t="shared" si="0"/>
        <v>20.098</v>
      </c>
      <c r="I16" s="34">
        <f t="shared" si="1"/>
        <v>0.149999999999999</v>
      </c>
    </row>
    <row r="17" s="6" customFormat="1" ht="21.95" customHeight="1" spans="1:9">
      <c r="A17" s="36">
        <v>8</v>
      </c>
      <c r="B17" s="33" t="s">
        <v>24</v>
      </c>
      <c r="C17" s="34">
        <v>20.2</v>
      </c>
      <c r="D17" s="34">
        <v>20.1</v>
      </c>
      <c r="E17" s="34">
        <v>20.06</v>
      </c>
      <c r="F17" s="34">
        <v>20.08</v>
      </c>
      <c r="G17" s="34">
        <v>20.05</v>
      </c>
      <c r="H17" s="35">
        <f t="shared" si="0"/>
        <v>20.098</v>
      </c>
      <c r="I17" s="34">
        <f t="shared" si="1"/>
        <v>0.149999999999999</v>
      </c>
    </row>
    <row r="18" s="6" customFormat="1" ht="21.95" customHeight="1" spans="1:9">
      <c r="A18" s="36">
        <v>9</v>
      </c>
      <c r="B18" s="33" t="s">
        <v>25</v>
      </c>
      <c r="C18" s="34">
        <v>20.2</v>
      </c>
      <c r="D18" s="34">
        <v>20.1</v>
      </c>
      <c r="E18" s="34">
        <v>20.06</v>
      </c>
      <c r="F18" s="34">
        <v>20.08</v>
      </c>
      <c r="G18" s="34">
        <v>20.05</v>
      </c>
      <c r="H18" s="35">
        <f t="shared" si="0"/>
        <v>20.098</v>
      </c>
      <c r="I18" s="34">
        <f t="shared" si="1"/>
        <v>0.149999999999999</v>
      </c>
    </row>
    <row r="19" s="6" customFormat="1" ht="21.95" customHeight="1" spans="1:9">
      <c r="A19" s="36">
        <v>10</v>
      </c>
      <c r="B19" s="33" t="s">
        <v>26</v>
      </c>
      <c r="C19" s="34">
        <v>20.2</v>
      </c>
      <c r="D19" s="34">
        <v>20.1</v>
      </c>
      <c r="E19" s="34">
        <v>20.06</v>
      </c>
      <c r="F19" s="34">
        <v>20.08</v>
      </c>
      <c r="G19" s="34">
        <v>20.08</v>
      </c>
      <c r="H19" s="35">
        <f t="shared" si="0"/>
        <v>20.104</v>
      </c>
      <c r="I19" s="34">
        <f t="shared" si="1"/>
        <v>0.140000000000001</v>
      </c>
    </row>
    <row r="20" s="6" customFormat="1" ht="21.95" customHeight="1" spans="1:9">
      <c r="A20" s="36">
        <v>11</v>
      </c>
      <c r="B20" s="33" t="s">
        <v>27</v>
      </c>
      <c r="C20" s="34">
        <v>20.2</v>
      </c>
      <c r="D20" s="34">
        <v>20.1</v>
      </c>
      <c r="E20" s="34">
        <v>20.08</v>
      </c>
      <c r="F20" s="34">
        <v>20.08</v>
      </c>
      <c r="G20" s="34">
        <v>20.08</v>
      </c>
      <c r="H20" s="35">
        <f t="shared" ref="H20:H21" si="2">SUM(C20:G20)/5</f>
        <v>20.108</v>
      </c>
      <c r="I20" s="34">
        <f t="shared" ref="I20:I21" si="3">MAX(C20:G20)-MIN(C20:G20)</f>
        <v>0.120000000000001</v>
      </c>
    </row>
    <row r="21" s="6" customFormat="1" ht="21.95" customHeight="1" spans="1:9">
      <c r="A21" s="36">
        <v>12</v>
      </c>
      <c r="B21" s="33" t="s">
        <v>28</v>
      </c>
      <c r="C21" s="34">
        <v>20.2</v>
      </c>
      <c r="D21" s="34">
        <v>20.1</v>
      </c>
      <c r="E21" s="34">
        <v>20.08</v>
      </c>
      <c r="F21" s="34">
        <v>20.08</v>
      </c>
      <c r="G21" s="34">
        <v>20.05</v>
      </c>
      <c r="H21" s="35">
        <f t="shared" si="2"/>
        <v>20.102</v>
      </c>
      <c r="I21" s="34">
        <f t="shared" si="3"/>
        <v>0.149999999999999</v>
      </c>
    </row>
    <row r="22" s="6" customFormat="1" ht="21.95" customHeight="1" spans="1:9">
      <c r="A22" s="36"/>
      <c r="B22" s="37"/>
      <c r="C22" s="36"/>
      <c r="D22" s="36"/>
      <c r="E22" s="36"/>
      <c r="F22" s="36"/>
      <c r="G22" s="36"/>
      <c r="H22" s="38"/>
      <c r="I22" s="73"/>
    </row>
    <row r="23" s="6" customFormat="1" ht="21.95" customHeight="1" spans="1:9">
      <c r="A23" s="36"/>
      <c r="B23" s="37"/>
      <c r="C23" s="36"/>
      <c r="D23" s="36"/>
      <c r="E23" s="36"/>
      <c r="F23" s="36"/>
      <c r="G23" s="36"/>
      <c r="H23" s="38"/>
      <c r="I23" s="73"/>
    </row>
    <row r="24" s="6" customFormat="1" ht="21.95" customHeight="1" spans="1:9">
      <c r="A24" s="36"/>
      <c r="B24" s="37"/>
      <c r="C24" s="36"/>
      <c r="D24" s="36"/>
      <c r="E24" s="36"/>
      <c r="F24" s="36"/>
      <c r="G24" s="36"/>
      <c r="H24" s="38"/>
      <c r="I24" s="74"/>
    </row>
    <row r="25" s="6" customFormat="1" ht="21.95" customHeight="1" spans="1:9">
      <c r="A25" s="39"/>
      <c r="B25" s="40">
        <f>AVERAGE(H10:H21)</f>
        <v>20.101</v>
      </c>
      <c r="C25" s="41"/>
      <c r="D25" s="41"/>
      <c r="E25" s="41"/>
      <c r="F25" s="42"/>
      <c r="G25" s="43">
        <f>AVERAGE(I10:I21)</f>
        <v>0.144999999999999</v>
      </c>
      <c r="H25" s="44"/>
      <c r="I25" s="75"/>
    </row>
    <row r="26" s="6" customFormat="1" ht="29.25" customHeight="1" spans="1:9">
      <c r="A26" s="45" t="s">
        <v>29</v>
      </c>
      <c r="B26" s="46"/>
      <c r="C26" s="47" t="s">
        <v>30</v>
      </c>
      <c r="D26" s="48">
        <v>0.577</v>
      </c>
      <c r="E26" s="47" t="s">
        <v>31</v>
      </c>
      <c r="F26" s="48">
        <v>2.115</v>
      </c>
      <c r="G26" s="47" t="s">
        <v>32</v>
      </c>
      <c r="H26" s="48">
        <v>0</v>
      </c>
      <c r="I26" s="76"/>
    </row>
    <row r="27" ht="37.5" customHeight="1" spans="1:9">
      <c r="A27" s="49"/>
      <c r="B27" s="50" t="s">
        <v>33</v>
      </c>
      <c r="C27" s="51"/>
      <c r="D27" s="6"/>
      <c r="E27" s="6"/>
      <c r="F27" s="6"/>
      <c r="G27" s="6"/>
      <c r="H27" s="6"/>
      <c r="I27" s="6"/>
    </row>
    <row r="28" ht="23.25" customHeight="1" spans="1:9">
      <c r="A28" s="52" t="s">
        <v>34</v>
      </c>
      <c r="B28" s="53" t="s">
        <v>35</v>
      </c>
      <c r="C28" s="54"/>
      <c r="D28" s="55">
        <f>SUM(B25)</f>
        <v>20.101</v>
      </c>
      <c r="E28" s="56"/>
      <c r="F28" s="6"/>
      <c r="G28" s="6"/>
      <c r="H28" s="6"/>
      <c r="I28" s="6"/>
    </row>
    <row r="29" ht="36.75" customHeight="1" spans="1:9">
      <c r="A29" s="52" t="s">
        <v>36</v>
      </c>
      <c r="B29" s="53" t="s">
        <v>37</v>
      </c>
      <c r="C29" s="54"/>
      <c r="D29" s="57">
        <f>SUM(D28+D26*G25)</f>
        <v>20.184665</v>
      </c>
      <c r="E29" s="56"/>
      <c r="F29" s="58"/>
      <c r="G29" s="58"/>
      <c r="H29" s="59"/>
      <c r="I29" s="59"/>
    </row>
    <row r="30" ht="27" customHeight="1" spans="1:9">
      <c r="A30" s="52" t="s">
        <v>38</v>
      </c>
      <c r="B30" s="53" t="s">
        <v>39</v>
      </c>
      <c r="D30" s="57">
        <f>SUM(B25-D26*G25)</f>
        <v>20.017335</v>
      </c>
      <c r="E30" s="56"/>
      <c r="F30" s="60"/>
      <c r="G30" s="60"/>
      <c r="H30" s="60"/>
      <c r="I30" s="6"/>
    </row>
    <row r="31" ht="39.75" customHeight="1" spans="1:9">
      <c r="A31" s="61" t="s">
        <v>10</v>
      </c>
      <c r="B31" s="3" t="s">
        <v>33</v>
      </c>
      <c r="D31" s="62"/>
      <c r="E31" s="6"/>
      <c r="F31" s="6"/>
      <c r="G31" s="6"/>
      <c r="H31" s="6"/>
      <c r="I31" s="6"/>
    </row>
    <row r="32" ht="25.5" customHeight="1" spans="1:9">
      <c r="A32" s="63" t="s">
        <v>40</v>
      </c>
      <c r="B32" s="64" t="s">
        <v>41</v>
      </c>
      <c r="D32" s="62">
        <f>SUM(G25)</f>
        <v>0.144999999999999</v>
      </c>
      <c r="E32" s="56"/>
      <c r="F32" s="6"/>
      <c r="G32" s="6"/>
      <c r="H32" s="6"/>
      <c r="I32" s="6"/>
    </row>
    <row r="33" ht="30.75" customHeight="1" spans="1:9">
      <c r="A33" s="52" t="s">
        <v>36</v>
      </c>
      <c r="B33" s="53" t="s">
        <v>37</v>
      </c>
      <c r="D33" s="62">
        <f>SUM(F26*G25)</f>
        <v>0.306674999999998</v>
      </c>
      <c r="E33" s="56"/>
      <c r="F33" s="65"/>
      <c r="G33" s="6"/>
      <c r="H33" s="59"/>
      <c r="I33" s="59"/>
    </row>
    <row r="34" ht="29.25" customHeight="1" spans="1:9">
      <c r="A34" s="52" t="s">
        <v>38</v>
      </c>
      <c r="B34" s="53" t="s">
        <v>39</v>
      </c>
      <c r="D34" s="66">
        <f>SUM(H26*G25)</f>
        <v>0</v>
      </c>
      <c r="E34" s="56"/>
      <c r="F34" s="6"/>
      <c r="G34" s="6"/>
      <c r="H34" s="59"/>
      <c r="I34" s="59"/>
    </row>
    <row r="35" ht="48" customHeight="1" spans="1:9">
      <c r="A35" s="67" t="s">
        <v>42</v>
      </c>
      <c r="B35" s="68"/>
      <c r="C35" s="68"/>
      <c r="D35" s="68"/>
      <c r="E35" s="68"/>
      <c r="F35" s="68"/>
      <c r="G35" s="68"/>
      <c r="H35" s="68"/>
      <c r="I35" s="68"/>
    </row>
    <row r="36" ht="46.5" customHeight="1" spans="1:9">
      <c r="A36" s="69" t="s">
        <v>43</v>
      </c>
      <c r="B36" s="69"/>
      <c r="C36" s="69"/>
      <c r="D36" s="69"/>
      <c r="E36" s="69"/>
      <c r="F36" s="69"/>
      <c r="G36" s="69"/>
      <c r="H36" s="69"/>
      <c r="I36" s="69"/>
    </row>
    <row r="37" ht="49.5" customHeight="1" spans="2:9">
      <c r="B37" s="70" t="s">
        <v>44</v>
      </c>
      <c r="C37" s="70"/>
      <c r="D37" s="70"/>
      <c r="E37" s="70"/>
      <c r="F37" s="70"/>
      <c r="G37" s="70"/>
      <c r="H37" s="70"/>
      <c r="I37" s="70"/>
    </row>
  </sheetData>
  <mergeCells count="18">
    <mergeCell ref="A2:I2"/>
    <mergeCell ref="G3:H3"/>
    <mergeCell ref="A4:E4"/>
    <mergeCell ref="A5:I5"/>
    <mergeCell ref="A6:I6"/>
    <mergeCell ref="D7:G7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7</xdr:row>
                <xdr:rowOff>85725</xdr:rowOff>
              </from>
              <to>
                <xdr:col>7</xdr:col>
                <xdr:colOff>447675</xdr:colOff>
                <xdr:row>8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733425</xdr:colOff>
                <xdr:row>25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27</xdr:row>
                <xdr:rowOff>28575</xdr:rowOff>
              </from>
              <to>
                <xdr:col>2</xdr:col>
                <xdr:colOff>390525</xdr:colOff>
                <xdr:row>28</xdr:row>
                <xdr:rowOff>38100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66675</xdr:colOff>
                <xdr:row>28</xdr:row>
                <xdr:rowOff>104775</xdr:rowOff>
              </from>
              <to>
                <xdr:col>3</xdr:col>
                <xdr:colOff>28575</xdr:colOff>
                <xdr:row>29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66675</xdr:colOff>
                <xdr:row>29</xdr:row>
                <xdr:rowOff>47625</xdr:rowOff>
              </from>
              <to>
                <xdr:col>3</xdr:col>
                <xdr:colOff>28575</xdr:colOff>
                <xdr:row>30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32</xdr:row>
                <xdr:rowOff>114300</xdr:rowOff>
              </from>
              <to>
                <xdr:col>2</xdr:col>
                <xdr:colOff>428625</xdr:colOff>
                <xdr:row>33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26</xdr:row>
                <xdr:rowOff>95250</xdr:rowOff>
              </from>
              <to>
                <xdr:col>0</xdr:col>
                <xdr:colOff>685800</xdr:colOff>
                <xdr:row>26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33</xdr:row>
                <xdr:rowOff>66675</xdr:rowOff>
              </from>
              <to>
                <xdr:col>2</xdr:col>
                <xdr:colOff>561975</xdr:colOff>
                <xdr:row>33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view="pageBreakPreview" zoomScale="70" zoomScaleNormal="100" workbookViewId="0">
      <selection activeCell="M13" sqref="M13"/>
    </sheetView>
  </sheetViews>
  <sheetFormatPr defaultColWidth="9" defaultRowHeight="15"/>
  <cols>
    <col min="2" max="2" width="5" customWidth="1"/>
    <col min="9" max="9" width="11.5" customWidth="1"/>
    <col min="11" max="11" width="9.875" customWidth="1"/>
    <col min="12" max="12" width="6.125" customWidth="1"/>
    <col min="13" max="13" width="13.625" customWidth="1"/>
  </cols>
  <sheetData>
    <row r="1" ht="25.5" spans="1:9">
      <c r="A1" s="1"/>
      <c r="B1" s="1"/>
      <c r="C1" s="2" t="s">
        <v>45</v>
      </c>
      <c r="D1" s="2"/>
      <c r="E1" s="2"/>
      <c r="F1" s="2"/>
      <c r="G1" s="2"/>
      <c r="H1" s="2"/>
      <c r="I1" s="2"/>
    </row>
    <row r="4" ht="17.5" spans="13:13">
      <c r="M4" s="3" t="s">
        <v>46</v>
      </c>
    </row>
    <row r="5" ht="3" customHeight="1"/>
    <row r="6" ht="9" customHeight="1"/>
    <row r="9" ht="21" spans="13:13">
      <c r="M9" s="4" t="s">
        <v>47</v>
      </c>
    </row>
    <row r="10" ht="5.1" customHeight="1"/>
    <row r="12" ht="6" customHeight="1"/>
    <row r="13" spans="13:13">
      <c r="M13" s="5"/>
    </row>
    <row r="14" hidden="1"/>
    <row r="15" ht="5.1" hidden="1" customHeight="1"/>
    <row r="16" hidden="1" spans="13:13">
      <c r="M16" s="6" t="s">
        <v>48</v>
      </c>
    </row>
    <row r="17" ht="32.1" customHeight="1" spans="13:13">
      <c r="M17" s="5"/>
    </row>
    <row r="19" spans="13:13">
      <c r="M19" s="5" t="s">
        <v>49</v>
      </c>
    </row>
    <row r="20" ht="17.5" spans="13:13">
      <c r="M20" s="7"/>
    </row>
    <row r="21" ht="9" customHeight="1" spans="13:13">
      <c r="M21" s="7"/>
    </row>
    <row r="22" ht="9" hidden="1" customHeight="1" spans="13:13">
      <c r="M22" s="8"/>
    </row>
    <row r="23" ht="17.5" hidden="1" spans="13:13">
      <c r="M23" s="7"/>
    </row>
    <row r="24" ht="2.1" customHeight="1" spans="13:13">
      <c r="M24" s="7"/>
    </row>
    <row r="25" ht="17.5" spans="13:13">
      <c r="M25" s="7" t="s">
        <v>50</v>
      </c>
    </row>
    <row r="27" ht="12" customHeight="1" spans="13:13">
      <c r="M27" s="8" t="s">
        <v>51</v>
      </c>
    </row>
    <row r="28" ht="8.1" customHeight="1" spans="13:13">
      <c r="M28" s="9"/>
    </row>
    <row r="30" ht="9" customHeight="1" spans="13:13">
      <c r="M30" s="7"/>
    </row>
    <row r="31" ht="11.1" customHeight="1" spans="13:13">
      <c r="M31" s="10"/>
    </row>
    <row r="32" spans="13:13">
      <c r="M32" s="10"/>
    </row>
    <row r="36" ht="17.5" spans="13:13">
      <c r="M36" s="11" t="s">
        <v>52</v>
      </c>
    </row>
  </sheetData>
  <mergeCells count="1">
    <mergeCell ref="M31:M32"/>
  </mergeCells>
  <pageMargins left="0.75" right="0.75" top="1" bottom="1" header="0.511805555555556" footer="0.511805555555556"/>
  <pageSetup paperSize="9" scale="99" orientation="landscape"/>
  <headerFooter/>
  <rowBreaks count="1" manualBreakCount="1">
    <brk id="37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德福</cp:lastModifiedBy>
  <dcterms:created xsi:type="dcterms:W3CDTF">1996-12-17T01:32:00Z</dcterms:created>
  <cp:lastPrinted>2019-02-17T08:25:00Z</cp:lastPrinted>
  <dcterms:modified xsi:type="dcterms:W3CDTF">2021-07-31T07:30:03Z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CDFC90A7B55440908BB09EA10EE2B5FE</vt:lpwstr>
  </property>
</Properties>
</file>