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8370" activeTab="1"/>
  </bookViews>
  <sheets>
    <sheet name="1A" sheetId="1" r:id="rId1"/>
    <sheet name="1B" sheetId="2" r:id="rId2"/>
  </sheets>
  <definedNames>
    <definedName name="_xlnm.Print_Titles" localSheetId="0">'1A'!$1:2</definedName>
  </definedNames>
  <calcPr calcId="124519"/>
</workbook>
</file>

<file path=xl/calcChain.xml><?xml version="1.0" encoding="utf-8"?>
<calcChain xmlns="http://schemas.openxmlformats.org/spreadsheetml/2006/main">
  <c r="H10" i="1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I9"/>
  <c r="H9"/>
  <c r="B29" l="1"/>
  <c r="D32" s="1"/>
  <c r="G29"/>
  <c r="D36" s="1"/>
  <c r="D33" l="1"/>
  <c r="D37"/>
  <c r="D34"/>
  <c r="D38"/>
</calcChain>
</file>

<file path=xl/sharedStrings.xml><?xml version="1.0" encoding="utf-8"?>
<sst xmlns="http://schemas.openxmlformats.org/spreadsheetml/2006/main" count="61" uniqueCount="55">
  <si>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</si>
  <si>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</si>
  <si>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</si>
  <si>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</si>
  <si>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</si>
  <si>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</si>
  <si>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</si>
  <si>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</si>
  <si>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</si>
  <si>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</t>
  </si>
  <si>
    <t xml:space="preserve">  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</si>
  <si>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</si>
  <si>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</si>
  <si>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</si>
  <si>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</si>
  <si>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</si>
  <si>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</si>
  <si>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</si>
  <si>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</si>
  <si>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</si>
  <si>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</si>
  <si>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</si>
  <si>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</si>
  <si>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</si>
  <si>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监视结果评价：符合要求</t>
  </si>
  <si>
    <t>均值控制图</t>
  </si>
  <si>
    <t>极差控制图</t>
  </si>
  <si>
    <t>测定记录</t>
    <phoneticPr fontId="15" type="noConversion"/>
  </si>
  <si>
    <t>C：9.58</t>
    <phoneticPr fontId="15" type="noConversion"/>
  </si>
  <si>
    <r>
      <t>监视方法：统计技术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核查标准：</t>
    </r>
    <r>
      <rPr>
        <sz val="12"/>
        <rFont val="Times New Roman"/>
        <family val="1"/>
      </rPr>
      <t>pH</t>
    </r>
    <r>
      <rPr>
        <sz val="12"/>
        <rFont val="宋体"/>
        <charset val="134"/>
      </rPr>
      <t>值为</t>
    </r>
    <r>
      <rPr>
        <sz val="12"/>
        <rFont val="Times New Roman"/>
        <family val="1"/>
      </rPr>
      <t>10</t>
    </r>
    <r>
      <rPr>
        <sz val="12"/>
        <rFont val="宋体"/>
        <charset val="134"/>
      </rPr>
      <t>的标准溶液</t>
    </r>
    <phoneticPr fontId="15" type="noConversion"/>
  </si>
  <si>
    <t>取样卤水pH值测量过程监视统计表</t>
    <phoneticPr fontId="15" type="noConversion"/>
  </si>
  <si>
    <t>测量过程名称：取样卤水pH值测量</t>
    <phoneticPr fontId="15" type="noConversion"/>
  </si>
  <si>
    <r>
      <t>被测参数：取样卤水的</t>
    </r>
    <r>
      <rPr>
        <sz val="12"/>
        <rFont val="Times New Roman"/>
        <family val="1"/>
      </rPr>
      <t>pH</t>
    </r>
    <r>
      <rPr>
        <sz val="12"/>
        <rFont val="宋体"/>
        <charset val="134"/>
      </rPr>
      <t>值</t>
    </r>
    <r>
      <rPr>
        <sz val="12"/>
        <rFont val="Times New Roman"/>
        <family val="1"/>
      </rPr>
      <t xml:space="preserve">                        </t>
    </r>
    <r>
      <rPr>
        <sz val="12"/>
        <rFont val="宋体"/>
        <charset val="134"/>
      </rPr>
      <t>测量范围：</t>
    </r>
    <r>
      <rPr>
        <sz val="12"/>
        <rFont val="Times New Roman"/>
        <family val="1"/>
      </rPr>
      <t>9~11</t>
    </r>
    <r>
      <rPr>
        <sz val="12"/>
        <rFont val="宋体"/>
        <charset val="134"/>
      </rPr>
      <t>，测量误差不超过±</t>
    </r>
    <r>
      <rPr>
        <sz val="12"/>
        <rFont val="Times New Roman"/>
        <family val="1"/>
      </rPr>
      <t>0.1</t>
    </r>
    <phoneticPr fontId="15" type="noConversion"/>
  </si>
  <si>
    <r>
      <t>测量仪器：酸度计</t>
    </r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 xml:space="preserve">              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酸度计测量范围：</t>
    </r>
    <r>
      <rPr>
        <sz val="12"/>
        <rFont val="Times New Roman"/>
        <family val="1"/>
      </rPr>
      <t xml:space="preserve">0~14
</t>
    </r>
    <r>
      <rPr>
        <sz val="12"/>
        <rFont val="宋体"/>
        <family val="3"/>
        <charset val="134"/>
      </rPr>
      <t>分辨率为</t>
    </r>
    <r>
      <rPr>
        <sz val="12"/>
        <rFont val="Times New Roman"/>
        <family val="1"/>
      </rPr>
      <t>0.01pH</t>
    </r>
    <r>
      <rPr>
        <sz val="12"/>
        <rFont val="宋体"/>
        <family val="3"/>
        <charset val="134"/>
      </rPr>
      <t>，电子单元基本误差为</t>
    </r>
    <r>
      <rPr>
        <sz val="12"/>
        <rFont val="Times New Roman"/>
        <family val="1"/>
      </rPr>
      <t>±0.01pH±1</t>
    </r>
    <r>
      <rPr>
        <sz val="12"/>
        <rFont val="宋体"/>
        <family val="3"/>
        <charset val="134"/>
      </rPr>
      <t>个字，仪器基本误差为</t>
    </r>
    <r>
      <rPr>
        <sz val="12"/>
        <rFont val="Times New Roman"/>
        <family val="1"/>
      </rPr>
      <t>±0.02pH±1</t>
    </r>
    <r>
      <rPr>
        <sz val="12"/>
        <rFont val="宋体"/>
        <family val="3"/>
        <charset val="134"/>
      </rPr>
      <t>个字</t>
    </r>
    <phoneticPr fontId="15" type="noConversion"/>
  </si>
  <si>
    <t>2020.1.5</t>
    <phoneticPr fontId="15" type="noConversion"/>
  </si>
  <si>
    <t>2020.2.4</t>
    <phoneticPr fontId="15" type="noConversion"/>
  </si>
  <si>
    <t>2020.3.5</t>
    <phoneticPr fontId="15" type="noConversion"/>
  </si>
  <si>
    <t>2020.4.6</t>
    <phoneticPr fontId="15" type="noConversion"/>
  </si>
  <si>
    <t>2020.5.4</t>
    <phoneticPr fontId="15" type="noConversion"/>
  </si>
  <si>
    <t>2020.6.2</t>
    <phoneticPr fontId="15" type="noConversion"/>
  </si>
  <si>
    <t>2020.7.3</t>
    <phoneticPr fontId="15" type="noConversion"/>
  </si>
  <si>
    <t>2020.8.5</t>
    <phoneticPr fontId="15" type="noConversion"/>
  </si>
  <si>
    <t>2020.9.4</t>
    <phoneticPr fontId="15" type="noConversion"/>
  </si>
  <si>
    <t>2020.10.2</t>
    <phoneticPr fontId="15" type="noConversion"/>
  </si>
  <si>
    <t>2020.11.3</t>
    <phoneticPr fontId="15" type="noConversion"/>
  </si>
  <si>
    <t>2020.12.2</t>
    <phoneticPr fontId="15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</si>
  <si>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金晨倩</t>
    </r>
    <phoneticPr fontId="15" type="noConversion"/>
  </si>
  <si>
    <t>UCL=10.009</t>
  </si>
  <si>
    <t xml:space="preserve">    均值、极差控制图状态正常，取样卤水pH值测量过程中未出现非正常变异，
基本能满足生产工艺要求。</t>
    <phoneticPr fontId="15" type="noConversion"/>
  </si>
  <si>
    <t>CL=0.014</t>
    <phoneticPr fontId="15" type="noConversion"/>
  </si>
  <si>
    <t>LCL=0.004</t>
    <phoneticPr fontId="15" type="noConversion"/>
  </si>
  <si>
    <t>UCL=0.024</t>
    <phoneticPr fontId="15" type="noConversion"/>
  </si>
  <si>
    <t>CL=10.005</t>
    <phoneticPr fontId="15" type="noConversion"/>
  </si>
  <si>
    <t>LCL=10.001</t>
    <phoneticPr fontId="15" type="noConversion"/>
  </si>
  <si>
    <r>
      <t xml:space="preserve"> </t>
    </r>
    <r>
      <rPr>
        <b/>
        <sz val="20"/>
        <rFont val="宋体"/>
        <charset val="134"/>
      </rPr>
      <t>取样卤水</t>
    </r>
    <r>
      <rPr>
        <b/>
        <sz val="20"/>
        <rFont val="Times New Roman"/>
        <family val="1"/>
      </rPr>
      <t>pH</t>
    </r>
    <r>
      <rPr>
        <b/>
        <sz val="20"/>
        <rFont val="宋体"/>
        <charset val="134"/>
      </rPr>
      <t>值测量过程控制图</t>
    </r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</si>
</sst>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0_ "/>
    <numFmt numFmtId="178" formatCode="0.0000_ "/>
    <numFmt numFmtId="179" formatCode="0.00_);[Red]\(0.00\)"/>
    <numFmt numFmtId="180" formatCode="0.000_);[Red]\(0.000\)"/>
    <numFmt numFmtId="181" formatCode="0.000"/>
  </numFmts>
  <fonts count="19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sz val="12"/>
      <name val="宋体"/>
      <charset val="134"/>
    </font>
    <font>
      <b/>
      <sz val="14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177" fontId="0" fillId="0" borderId="0" xfId="0" applyNumberFormat="1"/>
    <xf numFmtId="177" fontId="0" fillId="0" borderId="0" xfId="0" applyNumberFormat="1" applyBorder="1"/>
    <xf numFmtId="0" fontId="0" fillId="0" borderId="0" xfId="0" applyFont="1" applyBorder="1" applyAlignment="1">
      <alignment horizontal="left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6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177" fontId="7" fillId="0" borderId="0" xfId="0" applyNumberFormat="1" applyFont="1" applyBorder="1" applyAlignment="1">
      <alignment horizontal="center" wrapText="1"/>
    </xf>
    <xf numFmtId="177" fontId="7" fillId="0" borderId="0" xfId="0" applyNumberFormat="1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wrapText="1"/>
    </xf>
    <xf numFmtId="176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177" fontId="0" fillId="0" borderId="0" xfId="0" applyNumberFormat="1" applyAlignment="1">
      <alignment horizontal="left" vertical="center"/>
    </xf>
    <xf numFmtId="177" fontId="0" fillId="0" borderId="7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80" fontId="0" fillId="0" borderId="0" xfId="0" applyNumberFormat="1" applyFont="1" applyAlignment="1">
      <alignment horizontal="left" vertical="center"/>
    </xf>
    <xf numFmtId="180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16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223147136"/>
        <c:axId val="223612928"/>
      </c:lineChart>
      <c:catAx>
        <c:axId val="223147136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3612928"/>
        <c:crosses val="autoZero"/>
        <c:auto val="1"/>
        <c:lblAlgn val="ctr"/>
        <c:lblOffset val="100"/>
        <c:tickLblSkip val="1"/>
      </c:catAx>
      <c:valAx>
        <c:axId val="22361292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3147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223624192"/>
        <c:axId val="223643136"/>
      </c:lineChart>
      <c:catAx>
        <c:axId val="223624192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3643136"/>
        <c:crosses val="autoZero"/>
        <c:auto val="1"/>
        <c:lblAlgn val="ctr"/>
        <c:lblOffset val="100"/>
        <c:tickLblSkip val="1"/>
      </c:catAx>
      <c:valAx>
        <c:axId val="223643136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362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1"/>
          <c:order val="0"/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'1A'!$I$9:$I$20</c:f>
              <c:numCache>
                <c:formatCode>0.000</c:formatCode>
                <c:ptCount val="12"/>
                <c:pt idx="0">
                  <c:v>9.9999999999997868E-3</c:v>
                </c:pt>
                <c:pt idx="1">
                  <c:v>9.9999999999997868E-3</c:v>
                </c:pt>
                <c:pt idx="2">
                  <c:v>9.9999999999997868E-3</c:v>
                </c:pt>
                <c:pt idx="3">
                  <c:v>1.9999999999999574E-2</c:v>
                </c:pt>
                <c:pt idx="4">
                  <c:v>1.9999999999999574E-2</c:v>
                </c:pt>
                <c:pt idx="5">
                  <c:v>9.9999999999997868E-3</c:v>
                </c:pt>
                <c:pt idx="6">
                  <c:v>1.9999999999999574E-2</c:v>
                </c:pt>
                <c:pt idx="7">
                  <c:v>1.9999999999999574E-2</c:v>
                </c:pt>
                <c:pt idx="8">
                  <c:v>9.9999999999997868E-3</c:v>
                </c:pt>
                <c:pt idx="9">
                  <c:v>9.9999999999997868E-3</c:v>
                </c:pt>
                <c:pt idx="10">
                  <c:v>1.9999999999999574E-2</c:v>
                </c:pt>
                <c:pt idx="11">
                  <c:v>9.9999999999997868E-3</c:v>
                </c:pt>
              </c:numCache>
            </c:numRef>
          </c:val>
        </c:ser>
        <c:marker val="1"/>
        <c:axId val="224790016"/>
        <c:axId val="224791552"/>
      </c:lineChart>
      <c:catAx>
        <c:axId val="22479001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791552"/>
        <c:crosses val="autoZero"/>
        <c:auto val="1"/>
        <c:lblAlgn val="ctr"/>
        <c:lblOffset val="100"/>
      </c:catAx>
      <c:valAx>
        <c:axId val="224791552"/>
        <c:scaling>
          <c:orientation val="minMax"/>
          <c:max val="3.0000000000000002E-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7900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1"/>
          <c:order val="0"/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'1A'!$H$9:$H$20</c:f>
              <c:numCache>
                <c:formatCode>0.000</c:formatCode>
                <c:ptCount val="12"/>
                <c:pt idx="0">
                  <c:v>10.007999999999999</c:v>
                </c:pt>
                <c:pt idx="1">
                  <c:v>10.004</c:v>
                </c:pt>
                <c:pt idx="2">
                  <c:v>10.005999999999998</c:v>
                </c:pt>
                <c:pt idx="3">
                  <c:v>10</c:v>
                </c:pt>
                <c:pt idx="4">
                  <c:v>10.001999999999999</c:v>
                </c:pt>
                <c:pt idx="5">
                  <c:v>10.006</c:v>
                </c:pt>
                <c:pt idx="6">
                  <c:v>10.004</c:v>
                </c:pt>
                <c:pt idx="7">
                  <c:v>10.001999999999999</c:v>
                </c:pt>
                <c:pt idx="8">
                  <c:v>10.005999999999998</c:v>
                </c:pt>
                <c:pt idx="9">
                  <c:v>10.007999999999999</c:v>
                </c:pt>
                <c:pt idx="10">
                  <c:v>10.01</c:v>
                </c:pt>
                <c:pt idx="11">
                  <c:v>10.005999999999998</c:v>
                </c:pt>
              </c:numCache>
            </c:numRef>
          </c:val>
        </c:ser>
        <c:marker val="1"/>
        <c:axId val="224811264"/>
        <c:axId val="224821248"/>
      </c:lineChart>
      <c:catAx>
        <c:axId val="224811264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821248"/>
        <c:crosses val="autoZero"/>
        <c:auto val="1"/>
        <c:lblAlgn val="ctr"/>
        <c:lblOffset val="100"/>
      </c:catAx>
      <c:valAx>
        <c:axId val="224821248"/>
        <c:scaling>
          <c:orientation val="minMax"/>
          <c:max val="10.01"/>
          <c:min val="10"/>
        </c:scaling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00_);[Red]\(0.00000\)" sourceLinked="0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811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29025" y="81629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8997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596900</xdr:colOff>
      <xdr:row>41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857250</xdr:colOff>
      <xdr:row>40</xdr:row>
      <xdr:rowOff>152400</xdr:rowOff>
    </xdr:from>
    <xdr:to>
      <xdr:col>6</xdr:col>
      <xdr:colOff>688438</xdr:colOff>
      <xdr:row>40</xdr:row>
      <xdr:rowOff>602566</xdr:rowOff>
    </xdr:to>
    <xdr:pic>
      <xdr:nvPicPr>
        <xdr:cNvPr id="6" name="图片 5" descr="金晨倩.jpg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4300" y="13258800"/>
          <a:ext cx="726538" cy="45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18</xdr:row>
      <xdr:rowOff>9525</xdr:rowOff>
    </xdr:from>
    <xdr:to>
      <xdr:col>11</xdr:col>
      <xdr:colOff>381000</xdr:colOff>
      <xdr:row>31</xdr:row>
      <xdr:rowOff>9525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</xdr:row>
      <xdr:rowOff>247650</xdr:rowOff>
    </xdr:from>
    <xdr:to>
      <xdr:col>11</xdr:col>
      <xdr:colOff>295275</xdr:colOff>
      <xdr:row>16</xdr:row>
      <xdr:rowOff>28575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548640</xdr:colOff>
      <xdr:row>4</xdr:row>
      <xdr:rowOff>128905</xdr:rowOff>
    </xdr:from>
    <xdr:to>
      <xdr:col>10</xdr:col>
      <xdr:colOff>136440</xdr:colOff>
      <xdr:row>4</xdr:row>
      <xdr:rowOff>128905</xdr:rowOff>
    </xdr:to>
    <xdr:sp macro="" textlink="">
      <xdr:nvSpPr>
        <xdr:cNvPr id="20612" name="Line 132"/>
        <xdr:cNvSpPr>
          <a:spLocks noChangeShapeType="1"/>
        </xdr:cNvSpPr>
      </xdr:nvSpPr>
      <xdr:spPr>
        <a:xfrm>
          <a:off x="1234440" y="1360805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556260</xdr:colOff>
      <xdr:row>12</xdr:row>
      <xdr:rowOff>182880</xdr:rowOff>
    </xdr:from>
    <xdr:to>
      <xdr:col>10</xdr:col>
      <xdr:colOff>144060</xdr:colOff>
      <xdr:row>12</xdr:row>
      <xdr:rowOff>182880</xdr:rowOff>
    </xdr:to>
    <xdr:sp macro="" textlink="">
      <xdr:nvSpPr>
        <xdr:cNvPr id="20613" name="Line 133"/>
        <xdr:cNvSpPr>
          <a:spLocks noChangeShapeType="1"/>
        </xdr:cNvSpPr>
      </xdr:nvSpPr>
      <xdr:spPr>
        <a:xfrm>
          <a:off x="1242060" y="2938780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546100</xdr:colOff>
      <xdr:row>8</xdr:row>
      <xdr:rowOff>153035</xdr:rowOff>
    </xdr:from>
    <xdr:to>
      <xdr:col>10</xdr:col>
      <xdr:colOff>133900</xdr:colOff>
      <xdr:row>8</xdr:row>
      <xdr:rowOff>153035</xdr:rowOff>
    </xdr:to>
    <xdr:sp macro="" textlink="">
      <xdr:nvSpPr>
        <xdr:cNvPr id="20614" name="Line 134"/>
        <xdr:cNvSpPr>
          <a:spLocks noChangeShapeType="1"/>
        </xdr:cNvSpPr>
      </xdr:nvSpPr>
      <xdr:spPr>
        <a:xfrm>
          <a:off x="1231900" y="2146935"/>
          <a:ext cx="5760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381000</xdr:colOff>
      <xdr:row>20</xdr:row>
      <xdr:rowOff>163830</xdr:rowOff>
    </xdr:from>
    <xdr:to>
      <xdr:col>10</xdr:col>
      <xdr:colOff>328800</xdr:colOff>
      <xdr:row>20</xdr:row>
      <xdr:rowOff>163830</xdr:rowOff>
    </xdr:to>
    <xdr:sp macro="" textlink="">
      <xdr:nvSpPr>
        <xdr:cNvPr id="9" name="Line 132"/>
        <xdr:cNvSpPr>
          <a:spLocks noChangeShapeType="1"/>
        </xdr:cNvSpPr>
      </xdr:nvSpPr>
      <xdr:spPr>
        <a:xfrm>
          <a:off x="1066800" y="4596130"/>
          <a:ext cx="612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376555</xdr:colOff>
      <xdr:row>24</xdr:row>
      <xdr:rowOff>51435</xdr:rowOff>
    </xdr:from>
    <xdr:to>
      <xdr:col>10</xdr:col>
      <xdr:colOff>324355</xdr:colOff>
      <xdr:row>24</xdr:row>
      <xdr:rowOff>51435</xdr:rowOff>
    </xdr:to>
    <xdr:sp macro="" textlink="">
      <xdr:nvSpPr>
        <xdr:cNvPr id="10" name="Line 134"/>
        <xdr:cNvSpPr>
          <a:spLocks noChangeShapeType="1"/>
        </xdr:cNvSpPr>
      </xdr:nvSpPr>
      <xdr:spPr>
        <a:xfrm>
          <a:off x="1062355" y="5245735"/>
          <a:ext cx="6120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380365</xdr:colOff>
      <xdr:row>27</xdr:row>
      <xdr:rowOff>95250</xdr:rowOff>
    </xdr:from>
    <xdr:to>
      <xdr:col>10</xdr:col>
      <xdr:colOff>328165</xdr:colOff>
      <xdr:row>27</xdr:row>
      <xdr:rowOff>95250</xdr:rowOff>
    </xdr:to>
    <xdr:sp macro="" textlink="">
      <xdr:nvSpPr>
        <xdr:cNvPr id="11" name="Line 132"/>
        <xdr:cNvSpPr>
          <a:spLocks noChangeShapeType="1"/>
        </xdr:cNvSpPr>
      </xdr:nvSpPr>
      <xdr:spPr>
        <a:xfrm>
          <a:off x="1066165" y="5861050"/>
          <a:ext cx="612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 editAs="oneCell">
    <xdr:from>
      <xdr:col>9</xdr:col>
      <xdr:colOff>444500</xdr:colOff>
      <xdr:row>1</xdr:row>
      <xdr:rowOff>95250</xdr:rowOff>
    </xdr:from>
    <xdr:to>
      <xdr:col>10</xdr:col>
      <xdr:colOff>485238</xdr:colOff>
      <xdr:row>2</xdr:row>
      <xdr:rowOff>126316</xdr:rowOff>
    </xdr:to>
    <xdr:pic>
      <xdr:nvPicPr>
        <xdr:cNvPr id="12" name="图片 11" descr="金晨倩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6700" y="444500"/>
          <a:ext cx="726538" cy="45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opLeftCell="A22" workbookViewId="0">
      <selection activeCell="I43" sqref="I43"/>
    </sheetView>
  </sheetViews>
  <sheetFormatPr defaultColWidth="9" defaultRowHeight="15"/>
  <cols>
    <col min="1" max="1" width="10" style="1" customWidth="1"/>
    <col min="2" max="2" width="10.25" style="1" customWidth="1"/>
    <col min="3" max="3" width="11.83203125" style="1" customWidth="1"/>
    <col min="4" max="4" width="12.08203125" style="1" customWidth="1"/>
    <col min="5" max="5" width="12.75" style="1" customWidth="1"/>
    <col min="6" max="6" width="11.75" style="1" customWidth="1"/>
    <col min="7" max="7" width="10.83203125" style="1" customWidth="1"/>
    <col min="8" max="9" width="11" style="1" customWidth="1"/>
    <col min="10" max="16384" width="9" style="1"/>
  </cols>
  <sheetData>
    <row r="1" spans="1:12" ht="21.75" customHeight="1">
      <c r="A1" s="53"/>
      <c r="B1" s="53"/>
      <c r="C1" s="53"/>
      <c r="D1" s="53"/>
      <c r="E1" s="53"/>
      <c r="F1" s="53"/>
      <c r="G1" s="53"/>
      <c r="H1" s="53"/>
      <c r="I1" s="53"/>
    </row>
    <row r="2" spans="1:12" ht="29.25" customHeight="1">
      <c r="A2" s="58" t="s">
        <v>30</v>
      </c>
      <c r="B2" s="59"/>
      <c r="C2" s="59"/>
      <c r="D2" s="59"/>
      <c r="E2" s="59"/>
      <c r="F2" s="59"/>
      <c r="G2" s="59"/>
      <c r="H2" s="59"/>
      <c r="I2" s="59"/>
    </row>
    <row r="3" spans="1:12" ht="24" customHeight="1">
      <c r="A3" s="49" t="s">
        <v>31</v>
      </c>
      <c r="B3" s="50"/>
      <c r="C3" s="50"/>
      <c r="D3" s="50"/>
      <c r="E3" s="50"/>
      <c r="F3" s="6"/>
      <c r="G3" s="6"/>
      <c r="H3" s="6"/>
      <c r="I3" s="6"/>
    </row>
    <row r="4" spans="1:12" ht="24" customHeight="1">
      <c r="A4" s="49" t="s">
        <v>32</v>
      </c>
      <c r="B4" s="50"/>
      <c r="C4" s="50"/>
      <c r="D4" s="50"/>
      <c r="E4" s="50"/>
      <c r="F4" s="50"/>
      <c r="G4" s="50"/>
      <c r="H4" s="50"/>
      <c r="I4" s="50"/>
    </row>
    <row r="5" spans="1:12" ht="30.75" customHeight="1">
      <c r="A5" s="51" t="s">
        <v>33</v>
      </c>
      <c r="B5" s="52"/>
      <c r="C5" s="52"/>
      <c r="D5" s="52"/>
      <c r="E5" s="52"/>
      <c r="F5" s="52"/>
      <c r="G5" s="52"/>
      <c r="H5" s="52"/>
      <c r="I5" s="52"/>
    </row>
    <row r="6" spans="1:12" ht="24" customHeight="1">
      <c r="A6" s="55" t="s">
        <v>29</v>
      </c>
      <c r="B6" s="55"/>
      <c r="C6" s="55"/>
      <c r="D6" s="55"/>
      <c r="E6" s="55"/>
      <c r="F6" s="56" t="s">
        <v>28</v>
      </c>
      <c r="G6" s="57"/>
      <c r="H6" s="57"/>
      <c r="I6" s="57"/>
    </row>
    <row r="7" spans="1:12" ht="23.25" customHeight="1">
      <c r="A7" s="66" t="s">
        <v>0</v>
      </c>
      <c r="B7" s="7" t="s">
        <v>1</v>
      </c>
      <c r="C7" s="70" t="s">
        <v>27</v>
      </c>
      <c r="D7" s="71"/>
      <c r="E7" s="71"/>
      <c r="F7" s="71"/>
      <c r="G7" s="71"/>
      <c r="H7" s="68"/>
      <c r="I7" s="69" t="s">
        <v>2</v>
      </c>
    </row>
    <row r="8" spans="1:12" ht="22" customHeight="1">
      <c r="A8" s="67"/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68"/>
      <c r="I8" s="69"/>
    </row>
    <row r="9" spans="1:12" s="3" customFormat="1" ht="22" customHeight="1">
      <c r="A9" s="46">
        <v>1</v>
      </c>
      <c r="B9" s="46" t="s">
        <v>34</v>
      </c>
      <c r="C9" s="47">
        <v>10.01</v>
      </c>
      <c r="D9" s="47">
        <v>10.01</v>
      </c>
      <c r="E9" s="47">
        <v>10.01</v>
      </c>
      <c r="F9" s="47">
        <v>10</v>
      </c>
      <c r="G9" s="47">
        <v>10.01</v>
      </c>
      <c r="H9" s="48">
        <f>SUM(C9:G9)/5</f>
        <v>10.007999999999999</v>
      </c>
      <c r="I9" s="48">
        <f>MAX(C9:G9)-MIN(C9:G9)</f>
        <v>9.9999999999997868E-3</v>
      </c>
      <c r="K9" s="33"/>
      <c r="L9" s="34"/>
    </row>
    <row r="10" spans="1:12" s="3" customFormat="1" ht="22" customHeight="1">
      <c r="A10" s="46">
        <v>2</v>
      </c>
      <c r="B10" s="46" t="s">
        <v>35</v>
      </c>
      <c r="C10" s="47">
        <v>10.01</v>
      </c>
      <c r="D10" s="47">
        <v>10</v>
      </c>
      <c r="E10" s="47">
        <v>10</v>
      </c>
      <c r="F10" s="47">
        <v>10.01</v>
      </c>
      <c r="G10" s="47">
        <v>10</v>
      </c>
      <c r="H10" s="48">
        <f>SUM(C10:G10)/5</f>
        <v>10.004</v>
      </c>
      <c r="I10" s="48">
        <f>MAX(C10:G10)-MIN(C10:G10)</f>
        <v>9.9999999999997868E-3</v>
      </c>
      <c r="K10" s="33"/>
      <c r="L10" s="34"/>
    </row>
    <row r="11" spans="1:12" s="3" customFormat="1" ht="22" customHeight="1">
      <c r="A11" s="46">
        <v>3</v>
      </c>
      <c r="B11" s="46" t="s">
        <v>36</v>
      </c>
      <c r="C11" s="47">
        <v>10</v>
      </c>
      <c r="D11" s="47">
        <v>10.01</v>
      </c>
      <c r="E11" s="47">
        <v>10</v>
      </c>
      <c r="F11" s="47">
        <v>10.01</v>
      </c>
      <c r="G11" s="47">
        <v>10.01</v>
      </c>
      <c r="H11" s="48">
        <f t="shared" ref="H11:H20" si="0">SUM(C11:G11)/5</f>
        <v>10.005999999999998</v>
      </c>
      <c r="I11" s="48">
        <f t="shared" ref="I11:I20" si="1">MAX(C11:G11)-MIN(C11:G11)</f>
        <v>9.9999999999997868E-3</v>
      </c>
      <c r="K11" s="33"/>
      <c r="L11" s="34"/>
    </row>
    <row r="12" spans="1:12" s="3" customFormat="1" ht="22" customHeight="1">
      <c r="A12" s="46">
        <v>4</v>
      </c>
      <c r="B12" s="46" t="s">
        <v>37</v>
      </c>
      <c r="C12" s="47">
        <v>10</v>
      </c>
      <c r="D12" s="47">
        <v>9.99</v>
      </c>
      <c r="E12" s="47">
        <v>9.99</v>
      </c>
      <c r="F12" s="47">
        <v>10.01</v>
      </c>
      <c r="G12" s="47">
        <v>10.01</v>
      </c>
      <c r="H12" s="48">
        <f t="shared" si="0"/>
        <v>10</v>
      </c>
      <c r="I12" s="48">
        <f t="shared" si="1"/>
        <v>1.9999999999999574E-2</v>
      </c>
      <c r="K12" s="33" t="s">
        <v>9</v>
      </c>
      <c r="L12" s="34" t="s">
        <v>10</v>
      </c>
    </row>
    <row r="13" spans="1:12" s="3" customFormat="1" ht="22" customHeight="1">
      <c r="A13" s="46">
        <v>5</v>
      </c>
      <c r="B13" s="46" t="s">
        <v>38</v>
      </c>
      <c r="C13" s="47">
        <v>10.01</v>
      </c>
      <c r="D13" s="47">
        <v>10</v>
      </c>
      <c r="E13" s="47">
        <v>9.99</v>
      </c>
      <c r="F13" s="47">
        <v>10</v>
      </c>
      <c r="G13" s="47">
        <v>10.01</v>
      </c>
      <c r="H13" s="48">
        <f t="shared" si="0"/>
        <v>10.001999999999999</v>
      </c>
      <c r="I13" s="48">
        <f t="shared" si="1"/>
        <v>1.9999999999999574E-2</v>
      </c>
      <c r="K13" s="33"/>
      <c r="L13" s="34"/>
    </row>
    <row r="14" spans="1:12" s="3" customFormat="1" ht="22" customHeight="1">
      <c r="A14" s="46">
        <v>6</v>
      </c>
      <c r="B14" s="46" t="s">
        <v>39</v>
      </c>
      <c r="C14" s="47">
        <v>10.01</v>
      </c>
      <c r="D14" s="47">
        <v>10.01</v>
      </c>
      <c r="E14" s="47">
        <v>10</v>
      </c>
      <c r="F14" s="47">
        <v>10.01</v>
      </c>
      <c r="G14" s="47">
        <v>10</v>
      </c>
      <c r="H14" s="48">
        <f t="shared" si="0"/>
        <v>10.006</v>
      </c>
      <c r="I14" s="48">
        <f t="shared" si="1"/>
        <v>9.9999999999997868E-3</v>
      </c>
      <c r="K14" s="33"/>
      <c r="L14" s="34"/>
    </row>
    <row r="15" spans="1:12" s="3" customFormat="1" ht="22" customHeight="1">
      <c r="A15" s="46">
        <v>7</v>
      </c>
      <c r="B15" s="46" t="s">
        <v>40</v>
      </c>
      <c r="C15" s="47">
        <v>9.99</v>
      </c>
      <c r="D15" s="47">
        <v>10</v>
      </c>
      <c r="E15" s="47">
        <v>10.01</v>
      </c>
      <c r="F15" s="47">
        <v>10.01</v>
      </c>
      <c r="G15" s="47">
        <v>10.01</v>
      </c>
      <c r="H15" s="48">
        <f t="shared" si="0"/>
        <v>10.004</v>
      </c>
      <c r="I15" s="48">
        <f t="shared" si="1"/>
        <v>1.9999999999999574E-2</v>
      </c>
      <c r="K15" s="33"/>
      <c r="L15" s="34"/>
    </row>
    <row r="16" spans="1:12" s="3" customFormat="1" ht="22" customHeight="1">
      <c r="A16" s="46">
        <v>8</v>
      </c>
      <c r="B16" s="46" t="s">
        <v>41</v>
      </c>
      <c r="C16" s="47">
        <v>9.99</v>
      </c>
      <c r="D16" s="47">
        <v>10</v>
      </c>
      <c r="E16" s="47">
        <v>10</v>
      </c>
      <c r="F16" s="47">
        <v>10.01</v>
      </c>
      <c r="G16" s="47">
        <v>10.01</v>
      </c>
      <c r="H16" s="48">
        <f t="shared" si="0"/>
        <v>10.001999999999999</v>
      </c>
      <c r="I16" s="48">
        <f t="shared" si="1"/>
        <v>1.9999999999999574E-2</v>
      </c>
      <c r="K16" s="33"/>
      <c r="L16" s="35"/>
    </row>
    <row r="17" spans="1:12" s="3" customFormat="1" ht="22" customHeight="1">
      <c r="A17" s="46">
        <v>9</v>
      </c>
      <c r="B17" s="46" t="s">
        <v>42</v>
      </c>
      <c r="C17" s="47">
        <v>10.01</v>
      </c>
      <c r="D17" s="47">
        <v>10</v>
      </c>
      <c r="E17" s="47">
        <v>10.01</v>
      </c>
      <c r="F17" s="47">
        <v>10</v>
      </c>
      <c r="G17" s="47">
        <v>10.01</v>
      </c>
      <c r="H17" s="48">
        <f t="shared" si="0"/>
        <v>10.005999999999998</v>
      </c>
      <c r="I17" s="48">
        <f t="shared" si="1"/>
        <v>9.9999999999997868E-3</v>
      </c>
      <c r="K17" s="33"/>
      <c r="L17" s="34"/>
    </row>
    <row r="18" spans="1:12" s="3" customFormat="1" ht="22" customHeight="1">
      <c r="A18" s="46">
        <v>10</v>
      </c>
      <c r="B18" s="46" t="s">
        <v>43</v>
      </c>
      <c r="C18" s="47">
        <v>10</v>
      </c>
      <c r="D18" s="47">
        <v>10.01</v>
      </c>
      <c r="E18" s="47">
        <v>10.01</v>
      </c>
      <c r="F18" s="47">
        <v>10.01</v>
      </c>
      <c r="G18" s="47">
        <v>10.01</v>
      </c>
      <c r="H18" s="48">
        <f t="shared" si="0"/>
        <v>10.007999999999999</v>
      </c>
      <c r="I18" s="48">
        <f t="shared" si="1"/>
        <v>9.9999999999997868E-3</v>
      </c>
      <c r="K18" s="33"/>
      <c r="L18" s="34"/>
    </row>
    <row r="19" spans="1:12" s="3" customFormat="1" ht="22" customHeight="1">
      <c r="A19" s="46">
        <v>11</v>
      </c>
      <c r="B19" s="46" t="s">
        <v>44</v>
      </c>
      <c r="C19" s="47">
        <v>10.02</v>
      </c>
      <c r="D19" s="47">
        <v>10.01</v>
      </c>
      <c r="E19" s="47">
        <v>10</v>
      </c>
      <c r="F19" s="47">
        <v>10.01</v>
      </c>
      <c r="G19" s="47">
        <v>10.01</v>
      </c>
      <c r="H19" s="48">
        <f t="shared" si="0"/>
        <v>10.01</v>
      </c>
      <c r="I19" s="48">
        <f t="shared" si="1"/>
        <v>1.9999999999999574E-2</v>
      </c>
      <c r="K19" s="33"/>
      <c r="L19" s="34"/>
    </row>
    <row r="20" spans="1:12" s="3" customFormat="1" ht="22" customHeight="1">
      <c r="A20" s="46">
        <v>12</v>
      </c>
      <c r="B20" s="46" t="s">
        <v>45</v>
      </c>
      <c r="C20" s="47">
        <v>10</v>
      </c>
      <c r="D20" s="47">
        <v>10.01</v>
      </c>
      <c r="E20" s="47">
        <v>10.01</v>
      </c>
      <c r="F20" s="47">
        <v>10.01</v>
      </c>
      <c r="G20" s="47">
        <v>10</v>
      </c>
      <c r="H20" s="48">
        <f t="shared" si="0"/>
        <v>10.005999999999998</v>
      </c>
      <c r="I20" s="48">
        <f t="shared" si="1"/>
        <v>9.9999999999997868E-3</v>
      </c>
      <c r="K20" s="33"/>
      <c r="L20" s="34"/>
    </row>
    <row r="21" spans="1:12" s="3" customFormat="1" ht="22" customHeight="1">
      <c r="A21" s="12"/>
      <c r="B21" s="12"/>
      <c r="C21" s="10"/>
      <c r="D21" s="10"/>
      <c r="E21" s="10"/>
      <c r="F21" s="10"/>
      <c r="G21" s="10"/>
      <c r="H21" s="11"/>
      <c r="I21" s="11"/>
      <c r="K21" s="33"/>
      <c r="L21" s="34"/>
    </row>
    <row r="22" spans="1:12" s="3" customFormat="1" ht="22" customHeight="1">
      <c r="A22" s="12"/>
      <c r="B22" s="12"/>
      <c r="C22" s="10"/>
      <c r="D22" s="10"/>
      <c r="E22" s="10"/>
      <c r="F22" s="10"/>
      <c r="G22" s="10"/>
      <c r="H22" s="11"/>
      <c r="I22" s="11"/>
      <c r="K22" s="33"/>
      <c r="L22" s="34"/>
    </row>
    <row r="23" spans="1:12" s="3" customFormat="1" ht="22" customHeight="1">
      <c r="A23" s="12"/>
      <c r="B23" s="12"/>
      <c r="C23" s="10"/>
      <c r="D23" s="10"/>
      <c r="E23" s="10"/>
      <c r="F23" s="10"/>
      <c r="G23" s="10"/>
      <c r="H23" s="11"/>
      <c r="I23" s="11"/>
      <c r="K23" s="33"/>
      <c r="L23" s="34"/>
    </row>
    <row r="24" spans="1:12" s="3" customFormat="1" ht="22" customHeight="1">
      <c r="A24" s="12"/>
      <c r="B24" s="9"/>
      <c r="C24" s="12"/>
      <c r="D24" s="12"/>
      <c r="E24" s="12"/>
      <c r="F24" s="12"/>
      <c r="G24" s="12"/>
      <c r="H24" s="13"/>
      <c r="I24" s="36"/>
      <c r="K24" s="33"/>
      <c r="L24" s="34"/>
    </row>
    <row r="25" spans="1:12" s="3" customFormat="1" ht="22" customHeight="1">
      <c r="A25" s="12"/>
      <c r="B25" s="12"/>
      <c r="C25" s="12"/>
      <c r="D25" s="12"/>
      <c r="E25" s="12"/>
      <c r="F25" s="12"/>
      <c r="G25" s="12"/>
      <c r="H25" s="13"/>
      <c r="I25" s="37"/>
      <c r="K25" s="33"/>
      <c r="L25" s="34"/>
    </row>
    <row r="26" spans="1:12" s="3" customFormat="1" ht="22" customHeight="1">
      <c r="A26" s="12"/>
      <c r="B26" s="12"/>
      <c r="C26" s="12"/>
      <c r="D26" s="12"/>
      <c r="E26" s="12"/>
      <c r="F26" s="12"/>
      <c r="G26" s="12"/>
      <c r="H26" s="13"/>
      <c r="I26" s="36"/>
      <c r="K26" s="33"/>
      <c r="L26" s="34"/>
    </row>
    <row r="27" spans="1:12" s="3" customFormat="1" ht="22" customHeight="1">
      <c r="A27" s="12"/>
      <c r="B27" s="12"/>
      <c r="C27" s="12"/>
      <c r="D27" s="12"/>
      <c r="E27" s="12"/>
      <c r="F27" s="12"/>
      <c r="G27" s="12"/>
      <c r="H27" s="13"/>
      <c r="I27" s="36"/>
      <c r="K27" s="33"/>
      <c r="L27" s="34"/>
    </row>
    <row r="28" spans="1:12" s="3" customFormat="1" ht="22" customHeight="1">
      <c r="A28" s="12"/>
      <c r="B28" s="12"/>
      <c r="C28" s="12"/>
      <c r="D28" s="12"/>
      <c r="E28" s="12"/>
      <c r="F28" s="12"/>
      <c r="G28" s="12"/>
      <c r="H28" s="13"/>
      <c r="I28" s="37"/>
      <c r="K28" s="33"/>
      <c r="L28" s="34"/>
    </row>
    <row r="29" spans="1:12" s="3" customFormat="1" ht="22" customHeight="1">
      <c r="A29" s="14"/>
      <c r="B29" s="41">
        <f>AVERAGE(H9:H20)</f>
        <v>10.005166666666666</v>
      </c>
      <c r="C29" s="15"/>
      <c r="D29" s="15"/>
      <c r="E29" s="15"/>
      <c r="F29" s="16"/>
      <c r="G29" s="42">
        <f>AVERAGE(I9:I20)</f>
        <v>1.4166666666666364E-2</v>
      </c>
      <c r="H29" s="17"/>
      <c r="I29" s="38"/>
    </row>
    <row r="30" spans="1:12" s="3" customFormat="1" ht="29.25" customHeight="1">
      <c r="A30" s="72" t="s">
        <v>11</v>
      </c>
      <c r="B30" s="73"/>
      <c r="C30" s="18" t="s">
        <v>12</v>
      </c>
      <c r="D30" s="19">
        <v>0.26600000000000001</v>
      </c>
      <c r="E30" s="18" t="s">
        <v>13</v>
      </c>
      <c r="F30" s="19">
        <v>1.716</v>
      </c>
      <c r="G30" s="18" t="s">
        <v>14</v>
      </c>
      <c r="H30" s="19">
        <v>0.28399999999999997</v>
      </c>
      <c r="I30" s="39"/>
    </row>
    <row r="31" spans="1:12" ht="37.5" customHeight="1">
      <c r="A31" s="20"/>
      <c r="B31" s="74" t="s">
        <v>15</v>
      </c>
      <c r="C31" s="75"/>
      <c r="D31" s="3"/>
      <c r="E31" s="3"/>
      <c r="F31" s="3"/>
      <c r="G31" s="3"/>
      <c r="H31" s="3"/>
      <c r="I31" s="3"/>
    </row>
    <row r="32" spans="1:12" ht="23.25" customHeight="1">
      <c r="A32" s="21" t="s">
        <v>16</v>
      </c>
      <c r="B32" s="22" t="s">
        <v>17</v>
      </c>
      <c r="C32" s="23"/>
      <c r="D32" s="45">
        <f>SUM(B29)</f>
        <v>10.005166666666666</v>
      </c>
      <c r="E32" s="24"/>
      <c r="F32" s="3"/>
      <c r="G32" s="3"/>
      <c r="H32" s="3"/>
      <c r="I32" s="3"/>
    </row>
    <row r="33" spans="1:9" ht="36.75" customHeight="1">
      <c r="A33" s="21" t="s">
        <v>18</v>
      </c>
      <c r="B33" s="22" t="s">
        <v>19</v>
      </c>
      <c r="C33" s="23"/>
      <c r="D33" s="43">
        <f>SUM(D32+D30*G29)</f>
        <v>10.008934999999999</v>
      </c>
      <c r="E33" s="24"/>
      <c r="F33" s="25"/>
      <c r="G33" s="25"/>
      <c r="H33" s="54"/>
      <c r="I33" s="54"/>
    </row>
    <row r="34" spans="1:9" ht="27" customHeight="1">
      <c r="A34" s="21" t="s">
        <v>20</v>
      </c>
      <c r="B34" s="22" t="s">
        <v>21</v>
      </c>
      <c r="D34" s="43">
        <f>SUM(B29-D30*G29)</f>
        <v>10.001398333333333</v>
      </c>
      <c r="E34" s="24"/>
      <c r="F34" s="26"/>
      <c r="G34" s="26"/>
      <c r="H34" s="26"/>
      <c r="I34" s="3"/>
    </row>
    <row r="35" spans="1:9" ht="39.75" customHeight="1">
      <c r="A35" s="27" t="s">
        <v>2</v>
      </c>
      <c r="B35" s="28" t="s">
        <v>15</v>
      </c>
      <c r="D35" s="29"/>
      <c r="E35" s="3"/>
      <c r="F35" s="3"/>
      <c r="G35" s="3"/>
      <c r="H35" s="3"/>
      <c r="I35" s="3"/>
    </row>
    <row r="36" spans="1:9" ht="25.5" customHeight="1">
      <c r="A36" s="30" t="s">
        <v>22</v>
      </c>
      <c r="B36" s="31" t="s">
        <v>23</v>
      </c>
      <c r="D36" s="44">
        <f>SUM(G29)</f>
        <v>1.4166666666666364E-2</v>
      </c>
      <c r="E36" s="24"/>
      <c r="F36" s="3"/>
      <c r="G36" s="3"/>
      <c r="H36" s="3"/>
      <c r="I36" s="3"/>
    </row>
    <row r="37" spans="1:9" ht="30.75" customHeight="1">
      <c r="A37" s="21" t="s">
        <v>18</v>
      </c>
      <c r="B37" s="22" t="s">
        <v>19</v>
      </c>
      <c r="D37" s="44">
        <f>SUM(F30*G29)</f>
        <v>2.4309999999999481E-2</v>
      </c>
      <c r="E37" s="24"/>
      <c r="F37" s="32"/>
      <c r="G37" s="3"/>
      <c r="H37" s="54"/>
      <c r="I37" s="54"/>
    </row>
    <row r="38" spans="1:9" ht="29.25" customHeight="1">
      <c r="A38" s="21" t="s">
        <v>20</v>
      </c>
      <c r="B38" s="22" t="s">
        <v>21</v>
      </c>
      <c r="D38" s="43">
        <f>SUM(H30*G29)</f>
        <v>4.0233333333332469E-3</v>
      </c>
      <c r="E38" s="24"/>
      <c r="F38" s="3"/>
      <c r="G38" s="3"/>
      <c r="H38" s="54"/>
      <c r="I38" s="54"/>
    </row>
    <row r="39" spans="1:9" ht="48" customHeight="1">
      <c r="A39" s="60" t="s">
        <v>24</v>
      </c>
      <c r="B39" s="61"/>
      <c r="C39" s="61"/>
      <c r="D39" s="61"/>
      <c r="E39" s="61"/>
      <c r="F39" s="61"/>
      <c r="G39" s="61"/>
      <c r="H39" s="61"/>
      <c r="I39" s="61"/>
    </row>
    <row r="40" spans="1:9" ht="46.5" customHeight="1">
      <c r="A40" s="62" t="s">
        <v>48</v>
      </c>
      <c r="B40" s="63"/>
      <c r="C40" s="63"/>
      <c r="D40" s="63"/>
      <c r="E40" s="63"/>
      <c r="F40" s="63"/>
      <c r="G40" s="63"/>
      <c r="H40" s="63"/>
      <c r="I40" s="63"/>
    </row>
    <row r="41" spans="1:9" ht="49.5" customHeight="1">
      <c r="B41" s="64" t="s">
        <v>46</v>
      </c>
      <c r="C41" s="65"/>
      <c r="D41" s="65"/>
      <c r="E41" s="65"/>
      <c r="F41" s="65"/>
      <c r="G41" s="65"/>
      <c r="H41" s="65"/>
      <c r="I41" s="65"/>
    </row>
  </sheetData>
  <protectedRanges>
    <protectedRange password="CE28" sqref="C9:G12" name="区域2_1_1" securityDescriptor=""/>
  </protectedRanges>
  <mergeCells count="19">
    <mergeCell ref="A39:I39"/>
    <mergeCell ref="A40:I40"/>
    <mergeCell ref="B41:I41"/>
    <mergeCell ref="A7:A8"/>
    <mergeCell ref="H7:H8"/>
    <mergeCell ref="I7:I8"/>
    <mergeCell ref="C7:G7"/>
    <mergeCell ref="A30:B30"/>
    <mergeCell ref="B31:C31"/>
    <mergeCell ref="H33:I33"/>
    <mergeCell ref="H37:I37"/>
    <mergeCell ref="A3:E3"/>
    <mergeCell ref="A4:I4"/>
    <mergeCell ref="A5:I5"/>
    <mergeCell ref="A1:I1"/>
    <mergeCell ref="H38:I38"/>
    <mergeCell ref="A6:E6"/>
    <mergeCell ref="F6:I6"/>
    <mergeCell ref="A2:I2"/>
  </mergeCells>
  <phoneticPr fontId="15" type="noConversion"/>
  <pageMargins left="0.90416666666666701" right="0.74791666666666701" top="0.98402777777777795" bottom="0.707638888888889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8"/>
  <sheetViews>
    <sheetView tabSelected="1" workbookViewId="0">
      <selection activeCell="N3" sqref="N3"/>
    </sheetView>
  </sheetViews>
  <sheetFormatPr defaultColWidth="9" defaultRowHeight="15"/>
  <cols>
    <col min="12" max="12" width="6.25" customWidth="1"/>
    <col min="13" max="13" width="11.08203125" customWidth="1"/>
  </cols>
  <sheetData>
    <row r="1" spans="1:13" ht="27.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1" customFormat="1" ht="33" customHeight="1">
      <c r="A2" s="77" t="s">
        <v>54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1" customFormat="1" ht="21.75" customHeight="1">
      <c r="A3" s="2"/>
      <c r="B3" s="2"/>
      <c r="C3" s="2"/>
      <c r="D3" s="2"/>
      <c r="E3" s="78" t="s">
        <v>25</v>
      </c>
      <c r="F3" s="78"/>
      <c r="G3" s="78"/>
      <c r="H3" s="78"/>
      <c r="I3" s="2"/>
      <c r="J3" s="2"/>
      <c r="K3" s="2"/>
      <c r="L3" s="2"/>
      <c r="M3" s="2"/>
    </row>
    <row r="5" spans="1:13">
      <c r="M5" s="3"/>
    </row>
    <row r="6" spans="1:13">
      <c r="M6" t="s">
        <v>47</v>
      </c>
    </row>
    <row r="9" spans="1:13">
      <c r="M9" s="1"/>
    </row>
    <row r="10" spans="1:13">
      <c r="M10" t="s">
        <v>52</v>
      </c>
    </row>
    <row r="14" spans="1:13">
      <c r="M14" s="1" t="s">
        <v>53</v>
      </c>
    </row>
    <row r="17" spans="5:13" ht="19.5" customHeight="1">
      <c r="E17" s="78"/>
      <c r="F17" s="79"/>
      <c r="G17" s="79"/>
      <c r="H17" s="79"/>
      <c r="I17" s="79"/>
      <c r="M17" s="1"/>
    </row>
    <row r="18" spans="5:13" ht="22.5" customHeight="1">
      <c r="E18" s="79" t="s">
        <v>26</v>
      </c>
      <c r="F18" s="79"/>
      <c r="G18" s="79"/>
      <c r="H18" s="79"/>
      <c r="M18" s="1"/>
    </row>
    <row r="22" spans="5:13">
      <c r="M22" s="5" t="s">
        <v>51</v>
      </c>
    </row>
    <row r="23" spans="5:13">
      <c r="M23" s="4"/>
    </row>
    <row r="24" spans="5:13">
      <c r="M24" s="4"/>
    </row>
    <row r="25" spans="5:13">
      <c r="M25" s="40" t="s">
        <v>49</v>
      </c>
    </row>
    <row r="26" spans="5:13">
      <c r="M26" s="5"/>
    </row>
    <row r="27" spans="5:13">
      <c r="M27" s="4"/>
    </row>
    <row r="28" spans="5:13">
      <c r="M28" s="5" t="s">
        <v>50</v>
      </c>
    </row>
  </sheetData>
  <mergeCells count="5">
    <mergeCell ref="A1:M1"/>
    <mergeCell ref="A2:M2"/>
    <mergeCell ref="E3:H3"/>
    <mergeCell ref="E17:I17"/>
    <mergeCell ref="E18:H18"/>
  </mergeCells>
  <phoneticPr fontId="15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2015-11-12T00:49:00Z</cp:lastPrinted>
  <dcterms:created xsi:type="dcterms:W3CDTF">1996-12-17T01:32:00Z</dcterms:created>
  <dcterms:modified xsi:type="dcterms:W3CDTF">2021-06-28T22:53:50Z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