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4.xml" ContentType="application/vnd.openxmlformats-officedocument.drawingml.char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charts/chart2.xml" ContentType="application/vnd.openxmlformats-officedocument.drawingml.chart+xml"/>
  <Default Extension="jpeg" ContentType="image/jpeg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5" windowHeight="9765" activeTab="1"/>
  </bookViews>
  <sheets>
    <sheet name="1A" sheetId="16" r:id="rId1"/>
    <sheet name="1B" sheetId="17" r:id="rId2"/>
  </sheets>
  <definedNames>
    <definedName name="_xlnm.Print_Titles" localSheetId="0">'1A'!$1:$2</definedName>
  </definedNames>
  <calcPr calcId="124519" concurrentCalc="0"/>
</workbook>
</file>

<file path=xl/calcChain.xml><?xml version="1.0" encoding="utf-8"?>
<calcChain xmlns="http://schemas.openxmlformats.org/spreadsheetml/2006/main">
  <c r="D35" i="16"/>
  <c r="D34"/>
  <c r="D33"/>
  <c r="D31"/>
  <c r="D30"/>
  <c r="D29"/>
  <c r="G26"/>
  <c r="B26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</calcChain>
</file>

<file path=xl/sharedStrings.xml><?xml version="1.0" encoding="utf-8"?>
<sst xmlns="http://schemas.openxmlformats.org/spreadsheetml/2006/main" count="61" uniqueCount="55">
  <si>
    <t>监视方法：统计技术        核查标准：标准样块</t>
  </si>
  <si>
    <t>序号</t>
  </si>
  <si>
    <t>核查</t>
  </si>
  <si>
    <r>
      <rPr>
        <sz val="12"/>
        <rFont val="宋体"/>
        <charset val="134"/>
      </rPr>
      <t>观察记录（HRC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</si>
  <si>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</si>
  <si>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</si>
  <si>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1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</si>
  <si>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2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</si>
  <si>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3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</si>
  <si>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4</t>
    </r>
  </si>
  <si>
    <r>
      <rPr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5</t>
    </r>
  </si>
  <si>
    <t>2020.06.15</t>
  </si>
  <si>
    <t>2020.07.15</t>
  </si>
  <si>
    <t>2020.08.15</t>
  </si>
  <si>
    <t>2020.09.15</t>
  </si>
  <si>
    <t xml:space="preserve">                  </t>
  </si>
  <si>
    <t xml:space="preserve">                          </t>
  </si>
  <si>
    <t>2020.10.15</t>
  </si>
  <si>
    <t>2020.11.14</t>
  </si>
  <si>
    <t>2020.12.15</t>
  </si>
  <si>
    <t xml:space="preserve">                        </t>
  </si>
  <si>
    <t>2021.01.15</t>
  </si>
  <si>
    <t>2021.02.15</t>
  </si>
  <si>
    <t>2021.03.15</t>
  </si>
  <si>
    <t>2021.04.15</t>
  </si>
  <si>
    <t>2021.05.15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</si>
  <si>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</si>
  <si>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</si>
  <si>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</si>
  <si>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</si>
  <si>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</si>
  <si>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family val="1"/>
      </rPr>
      <t xml:space="preserve"> </t>
    </r>
  </si>
  <si>
    <t xml:space="preserve">  CL=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</si>
  <si>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</si>
  <si>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</si>
  <si>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</si>
  <si>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</si>
  <si>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</si>
  <si>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</si>
  <si>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</si>
  <si>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均值、极差控制图状态正常，毛坯材料成分测量过程中未出现非正常变异，
能满足生产工艺要求。</t>
  </si>
  <si>
    <t>均值控制图</t>
  </si>
  <si>
    <t>UCL=0.4066</t>
  </si>
  <si>
    <t>CL=0.4020</t>
  </si>
  <si>
    <t>LCL=0.3974</t>
  </si>
  <si>
    <t>极差控制图</t>
  </si>
  <si>
    <t>LCL=0</t>
  </si>
  <si>
    <r>
      <t>被测参数：</t>
    </r>
    <r>
      <rPr>
        <sz val="12"/>
        <rFont val="Times New Roman"/>
        <family val="1"/>
      </rPr>
      <t>C</t>
    </r>
    <r>
      <rPr>
        <sz val="12"/>
        <rFont val="宋体"/>
        <charset val="134"/>
      </rPr>
      <t>含量</t>
    </r>
    <r>
      <rPr>
        <sz val="12"/>
        <rFont val="Times New Roman"/>
        <family val="1"/>
      </rPr>
      <t xml:space="preserve">        </t>
    </r>
    <r>
      <rPr>
        <sz val="12"/>
        <rFont val="宋体"/>
        <charset val="134"/>
      </rPr>
      <t>测量范围：（</t>
    </r>
    <r>
      <rPr>
        <sz val="12"/>
        <rFont val="Times New Roman"/>
        <family val="1"/>
      </rPr>
      <t>0.37-0.44</t>
    </r>
    <r>
      <rPr>
        <sz val="12"/>
        <rFont val="宋体"/>
        <charset val="134"/>
      </rPr>
      <t>）</t>
    </r>
    <r>
      <rPr>
        <sz val="12"/>
        <rFont val="Times New Roman"/>
        <family val="1"/>
      </rPr>
      <t xml:space="preserve">% </t>
    </r>
    <r>
      <rPr>
        <sz val="12"/>
        <rFont val="宋体"/>
        <charset val="134"/>
      </rPr>
      <t>，</t>
    </r>
    <r>
      <rPr>
        <sz val="12"/>
        <rFont val="Times New Roman"/>
        <family val="1"/>
      </rPr>
      <t xml:space="preserve"> </t>
    </r>
    <r>
      <rPr>
        <sz val="12"/>
        <rFont val="宋体"/>
        <charset val="134"/>
      </rPr>
      <t>测量允差：</t>
    </r>
    <r>
      <rPr>
        <sz val="12"/>
        <rFont val="Times New Roman"/>
        <family val="1"/>
      </rPr>
      <t>±0.01%</t>
    </r>
    <phoneticPr fontId="15" type="noConversion"/>
  </si>
  <si>
    <r>
      <t xml:space="preserve">测量仪器：BVL直读光谱仪   测量范围（0.005-2.5）% ， </t>
    </r>
    <r>
      <rPr>
        <i/>
        <sz val="12"/>
        <rFont val="Times New Roman"/>
        <family val="1"/>
      </rPr>
      <t>U</t>
    </r>
    <r>
      <rPr>
        <sz val="12"/>
        <rFont val="Times New Roman"/>
        <family val="1"/>
      </rPr>
      <t>=0.006% (</t>
    </r>
    <r>
      <rPr>
        <i/>
        <sz val="12"/>
        <rFont val="Times New Roman"/>
        <family val="1"/>
      </rPr>
      <t>k</t>
    </r>
    <r>
      <rPr>
        <sz val="12"/>
        <rFont val="Times New Roman"/>
        <family val="1"/>
      </rPr>
      <t>=2)</t>
    </r>
    <phoneticPr fontId="15" type="noConversion"/>
  </si>
  <si>
    <r>
      <t>CL=0.00</t>
    </r>
    <r>
      <rPr>
        <sz val="12"/>
        <rFont val="宋体"/>
        <family val="3"/>
        <charset val="134"/>
      </rPr>
      <t>45</t>
    </r>
    <phoneticPr fontId="18" type="noConversion"/>
  </si>
  <si>
    <r>
      <t>UCL=0.0</t>
    </r>
    <r>
      <rPr>
        <sz val="12"/>
        <rFont val="宋体"/>
        <family val="3"/>
        <charset val="134"/>
      </rPr>
      <t>116</t>
    </r>
    <phoneticPr fontId="18" type="noConversion"/>
  </si>
  <si>
    <r>
      <t xml:space="preserve"> </t>
    </r>
    <r>
      <rPr>
        <b/>
        <sz val="20"/>
        <rFont val="Times New Roman"/>
        <family val="1"/>
      </rPr>
      <t xml:space="preserve"> C</t>
    </r>
    <r>
      <rPr>
        <b/>
        <sz val="20"/>
        <rFont val="宋体"/>
        <charset val="134"/>
      </rPr>
      <t>含量检测测量过程控制图</t>
    </r>
    <phoneticPr fontId="18" type="noConversion"/>
  </si>
  <si>
    <r>
      <t>测量过程名称：光谱仪</t>
    </r>
    <r>
      <rPr>
        <sz val="12"/>
        <rFont val="Times New Roman"/>
        <family val="1"/>
      </rPr>
      <t>C</t>
    </r>
    <r>
      <rPr>
        <sz val="12"/>
        <rFont val="宋体"/>
        <charset val="134"/>
      </rPr>
      <t>含量测量过程</t>
    </r>
    <r>
      <rPr>
        <sz val="12"/>
        <rFont val="Times New Roman"/>
        <family val="1"/>
      </rPr>
      <t xml:space="preserve"> </t>
    </r>
    <phoneticPr fontId="15" type="noConversion"/>
  </si>
  <si>
    <t>光谱仪C含量测量过程监视统计记录表</t>
    <phoneticPr fontId="15" type="noConversion"/>
  </si>
  <si>
    <r>
      <t xml:space="preserve">      </t>
    </r>
    <r>
      <rPr>
        <sz val="12"/>
        <rFont val="宋体"/>
        <charset val="134"/>
      </rPr>
      <t>核查人员：</t>
    </r>
    <r>
      <rPr>
        <sz val="12"/>
        <rFont val="Times New Roman"/>
        <family val="1"/>
      </rPr>
      <t xml:space="preserve"> </t>
    </r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</si>
</sst>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00_);[Red]\(0.0000\)"/>
    <numFmt numFmtId="178" formatCode="0.000_);[Red]\(0.000\)"/>
    <numFmt numFmtId="179" formatCode="0.000_ "/>
    <numFmt numFmtId="180" formatCode="0.0000_ "/>
    <numFmt numFmtId="181" formatCode="0.00_);[Red]\(0.00\)"/>
  </numFmts>
  <fonts count="19">
    <font>
      <sz val="12"/>
      <name val="宋体"/>
      <charset val="134"/>
    </font>
    <font>
      <sz val="16"/>
      <name val="宋体"/>
      <charset val="134"/>
    </font>
    <font>
      <sz val="20"/>
      <name val="Times New Roman"/>
      <family val="1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0.5"/>
      <name val="Times New Roman"/>
      <family val="1"/>
    </font>
    <font>
      <i/>
      <sz val="16"/>
      <name val="Times New Roman"/>
      <family val="1"/>
    </font>
    <font>
      <b/>
      <sz val="20"/>
      <name val="Times New Roman"/>
      <family val="1"/>
    </font>
    <font>
      <b/>
      <sz val="20"/>
      <name val="宋体"/>
      <charset val="134"/>
    </font>
    <font>
      <vertAlign val="subscript"/>
      <sz val="12"/>
      <name val="Times New Roman"/>
      <family val="1"/>
    </font>
    <font>
      <vertAlign val="subscript"/>
      <sz val="12"/>
      <name val="宋体"/>
      <charset val="134"/>
    </font>
    <font>
      <sz val="9"/>
      <name val="宋体"/>
      <charset val="134"/>
    </font>
    <font>
      <sz val="12"/>
      <name val="宋体"/>
      <family val="3"/>
      <charset val="134"/>
    </font>
    <font>
      <i/>
      <sz val="12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8" fontId="7" fillId="0" borderId="3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76" fontId="7" fillId="0" borderId="6" xfId="0" applyNumberFormat="1" applyFont="1" applyBorder="1" applyAlignment="1">
      <alignment horizontal="center" wrapText="1"/>
    </xf>
    <xf numFmtId="0" fontId="0" fillId="0" borderId="7" xfId="0" applyFont="1" applyBorder="1" applyAlignment="1"/>
    <xf numFmtId="180" fontId="0" fillId="0" borderId="8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80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ont="1" applyBorder="1" applyAlignment="1">
      <alignment vertical="center"/>
    </xf>
    <xf numFmtId="0" fontId="9" fillId="0" borderId="0" xfId="0" applyFont="1"/>
    <xf numFmtId="177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80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81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left" vertical="center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9" fontId="7" fillId="0" borderId="0" xfId="0" applyNumberFormat="1" applyFont="1" applyBorder="1" applyAlignment="1">
      <alignment horizontal="center" wrapText="1"/>
    </xf>
    <xf numFmtId="179" fontId="7" fillId="0" borderId="0" xfId="0" applyNumberFormat="1" applyFont="1" applyBorder="1" applyAlignment="1">
      <alignment horizontal="center" vertical="top" wrapText="1"/>
    </xf>
    <xf numFmtId="176" fontId="7" fillId="0" borderId="3" xfId="0" applyNumberFormat="1" applyFont="1" applyBorder="1" applyAlignment="1">
      <alignment horizontal="center" wrapText="1"/>
    </xf>
    <xf numFmtId="176" fontId="7" fillId="0" borderId="3" xfId="0" applyNumberFormat="1" applyFont="1" applyBorder="1" applyAlignment="1">
      <alignment horizontal="center" vertical="top" wrapText="1"/>
    </xf>
    <xf numFmtId="0" fontId="0" fillId="0" borderId="10" xfId="0" applyFont="1" applyBorder="1" applyAlignment="1"/>
    <xf numFmtId="0" fontId="0" fillId="0" borderId="6" xfId="0" applyFont="1" applyBorder="1" applyAlignment="1"/>
    <xf numFmtId="0" fontId="16" fillId="0" borderId="0" xfId="0" applyFont="1" applyAlignment="1">
      <alignment horizontal="left" vertical="center"/>
    </xf>
    <xf numFmtId="0" fontId="16" fillId="0" borderId="0" xfId="0" applyFont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18208000"/>
        <c:axId val="118215040"/>
      </c:lineChart>
      <c:catAx>
        <c:axId val="118208000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18215040"/>
        <c:crosses val="autoZero"/>
        <c:auto val="1"/>
        <c:lblAlgn val="ctr"/>
        <c:lblOffset val="100"/>
        <c:tickLblSkip val="1"/>
      </c:catAx>
      <c:valAx>
        <c:axId val="118215040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18208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marker val="1"/>
        <c:axId val="118226304"/>
        <c:axId val="120924032"/>
      </c:lineChart>
      <c:catAx>
        <c:axId val="118226304"/>
        <c:scaling>
          <c:orientation val="minMax"/>
        </c:scaling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20924032"/>
        <c:crosses val="autoZero"/>
        <c:auto val="1"/>
        <c:lblAlgn val="ctr"/>
        <c:lblOffset val="100"/>
        <c:tickLblSkip val="1"/>
      </c:catAx>
      <c:valAx>
        <c:axId val="120924032"/>
        <c:scaling>
          <c:orientation val="minMax"/>
        </c:scaling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endParaRPr lang="zh-CN"/>
          </a:p>
        </c:txPr>
        <c:crossAx val="11822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7.1742892459826929E-2"/>
          <c:y val="5.2126200274348437E-2"/>
          <c:w val="0.91878038730943501"/>
          <c:h val="0.8069684499314127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'1A'!$H$9:$H$20</c:f>
              <c:numCache>
                <c:formatCode>0.0000_);[Red]\(0.0000\)</c:formatCode>
                <c:ptCount val="12"/>
                <c:pt idx="0">
                  <c:v>0.400666666666667</c:v>
                </c:pt>
                <c:pt idx="1">
                  <c:v>0.40366666666666701</c:v>
                </c:pt>
                <c:pt idx="2">
                  <c:v>0.400666666666667</c:v>
                </c:pt>
                <c:pt idx="3">
                  <c:v>0.40500000000000003</c:v>
                </c:pt>
                <c:pt idx="4">
                  <c:v>0.40366666666666701</c:v>
                </c:pt>
                <c:pt idx="5">
                  <c:v>0.40033333333333299</c:v>
                </c:pt>
                <c:pt idx="6">
                  <c:v>0.40600000000000003</c:v>
                </c:pt>
                <c:pt idx="7">
                  <c:v>0.398666666666667</c:v>
                </c:pt>
                <c:pt idx="8">
                  <c:v>0.4</c:v>
                </c:pt>
                <c:pt idx="9">
                  <c:v>0.400666666666667</c:v>
                </c:pt>
                <c:pt idx="10">
                  <c:v>0.40300000000000002</c:v>
                </c:pt>
                <c:pt idx="11">
                  <c:v>0.401666666666667</c:v>
                </c:pt>
              </c:numCache>
            </c:numRef>
          </c:val>
        </c:ser>
        <c:marker val="1"/>
        <c:axId val="111540096"/>
        <c:axId val="111541632"/>
      </c:lineChart>
      <c:catAx>
        <c:axId val="1115400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1541632"/>
        <c:crosses val="autoZero"/>
        <c:auto val="1"/>
        <c:lblAlgn val="ctr"/>
        <c:lblOffset val="100"/>
      </c:catAx>
      <c:valAx>
        <c:axId val="111541632"/>
        <c:scaling>
          <c:orientation val="minMax"/>
          <c:max val="0.40800000000000008"/>
          <c:min val="0.39700000000000024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);[Red]\(0.00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1540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autoTitleDeleted val="1"/>
    <c:plotArea>
      <c:layout>
        <c:manualLayout>
          <c:layoutTarget val="inner"/>
          <c:xMode val="edge"/>
          <c:yMode val="edge"/>
          <c:x val="6.3090234857849259E-2"/>
          <c:y val="5.5782312925170122E-2"/>
          <c:w val="0.91878038730943501"/>
          <c:h val="0.80854421768707563"/>
        </c:manualLayout>
      </c:layout>
      <c:lineChart>
        <c:grouping val="standard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'1A'!$I$9:$I$20</c:f>
              <c:numCache>
                <c:formatCode>0.0000_);[Red]\(0.0000\)</c:formatCode>
                <c:ptCount val="12"/>
                <c:pt idx="0">
                  <c:v>6.0000000000000097E-3</c:v>
                </c:pt>
                <c:pt idx="1">
                  <c:v>5.0000000000000001E-3</c:v>
                </c:pt>
                <c:pt idx="2">
                  <c:v>3.0000000000000001E-3</c:v>
                </c:pt>
                <c:pt idx="3">
                  <c:v>3.9999999999999498E-3</c:v>
                </c:pt>
                <c:pt idx="4">
                  <c:v>4.0000000000000001E-3</c:v>
                </c:pt>
                <c:pt idx="5">
                  <c:v>4.0000000000000001E-3</c:v>
                </c:pt>
                <c:pt idx="6">
                  <c:v>3.9999999999999498E-3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6.0000000000000097E-3</c:v>
                </c:pt>
                <c:pt idx="10">
                  <c:v>5.0000000000000001E-3</c:v>
                </c:pt>
                <c:pt idx="11">
                  <c:v>3.0000000000000001E-3</c:v>
                </c:pt>
              </c:numCache>
            </c:numRef>
          </c:val>
        </c:ser>
        <c:marker val="1"/>
        <c:axId val="121006336"/>
        <c:axId val="121028608"/>
      </c:lineChart>
      <c:catAx>
        <c:axId val="121006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1028608"/>
        <c:crosses val="autoZero"/>
        <c:auto val="1"/>
        <c:lblAlgn val="ctr"/>
        <c:lblOffset val="100"/>
      </c:catAx>
      <c:valAx>
        <c:axId val="121028608"/>
        <c:scaling>
          <c:orientation val="minMax"/>
          <c:max val="1.2000000000000005E-2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);[Red]\(0.00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2100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295275</xdr:colOff>
      <xdr:row>25</xdr:row>
      <xdr:rowOff>47625</xdr:rowOff>
    </xdr:from>
    <xdr:to>
      <xdr:col>5</xdr:col>
      <xdr:colOff>561975</xdr:colOff>
      <xdr:row>25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629025" y="727583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76201</xdr:colOff>
      <xdr:row>32</xdr:row>
      <xdr:rowOff>47626</xdr:rowOff>
    </xdr:from>
    <xdr:to>
      <xdr:col>2</xdr:col>
      <xdr:colOff>495301</xdr:colOff>
      <xdr:row>33</xdr:row>
      <xdr:rowOff>41276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609725" y="10012045"/>
          <a:ext cx="419100" cy="317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8</xdr:col>
      <xdr:colOff>598805</xdr:colOff>
      <xdr:row>38</xdr:row>
      <xdr:rowOff>9525</xdr:rowOff>
    </xdr:to>
    <xdr:graphicFrame macro="">
      <xdr:nvGraphicFramePr>
        <xdr:cNvPr id="19691" name="图表 1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38</xdr:row>
      <xdr:rowOff>0</xdr:rowOff>
    </xdr:from>
    <xdr:to>
      <xdr:col>9</xdr:col>
      <xdr:colOff>9525</xdr:colOff>
      <xdr:row>38</xdr:row>
      <xdr:rowOff>9525</xdr:rowOff>
    </xdr:to>
    <xdr:graphicFrame macro="">
      <xdr:nvGraphicFramePr>
        <xdr:cNvPr id="19692" name="图表 1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428625</xdr:colOff>
      <xdr:row>37</xdr:row>
      <xdr:rowOff>266700</xdr:rowOff>
    </xdr:from>
    <xdr:to>
      <xdr:col>6</xdr:col>
      <xdr:colOff>476250</xdr:colOff>
      <xdr:row>37</xdr:row>
      <xdr:rowOff>619125</xdr:rowOff>
    </xdr:to>
    <xdr:pic>
      <xdr:nvPicPr>
        <xdr:cNvPr id="6" name="图片 5" descr="姬瑜.jpg"/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62375" y="12458700"/>
          <a:ext cx="647700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285115</xdr:colOff>
      <xdr:row>3</xdr:row>
      <xdr:rowOff>0</xdr:rowOff>
    </xdr:from>
    <xdr:to>
      <xdr:col>11</xdr:col>
      <xdr:colOff>447040</xdr:colOff>
      <xdr:row>15</xdr:row>
      <xdr:rowOff>142875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276224</xdr:colOff>
      <xdr:row>17</xdr:row>
      <xdr:rowOff>47625</xdr:rowOff>
    </xdr:from>
    <xdr:to>
      <xdr:col>11</xdr:col>
      <xdr:colOff>438149</xdr:colOff>
      <xdr:row>29</xdr:row>
      <xdr:rowOff>104775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114300</xdr:colOff>
      <xdr:row>1</xdr:row>
      <xdr:rowOff>314325</xdr:rowOff>
    </xdr:from>
    <xdr:to>
      <xdr:col>11</xdr:col>
      <xdr:colOff>76200</xdr:colOff>
      <xdr:row>2</xdr:row>
      <xdr:rowOff>247650</xdr:rowOff>
    </xdr:to>
    <xdr:pic>
      <xdr:nvPicPr>
        <xdr:cNvPr id="6" name="图片 5" descr="姬瑜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72300" y="666750"/>
          <a:ext cx="647700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0.11771</cdr:x>
      <cdr:y>0.13194</cdr:y>
    </cdr:from>
    <cdr:to>
      <cdr:x>0.96146</cdr:x>
      <cdr:y>0.13194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538163" y="361950"/>
          <a:ext cx="38576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0.12049</cdr:x>
      <cdr:y>0.83796</cdr:y>
    </cdr:from>
    <cdr:to>
      <cdr:x>0.96424</cdr:x>
      <cdr:y>0.83796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550863" y="2298700"/>
          <a:ext cx="38576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0.12326</cdr:x>
      <cdr:y>0.48843</cdr:y>
    </cdr:from>
    <cdr:to>
      <cdr:x>0.96701</cdr:x>
      <cdr:y>0.48843</cdr:y>
    </cdr:to>
    <cdr:sp macro="" textlink="">
      <cdr:nvSpPr>
        <cdr:cNvPr id="4" name="直接连接符 3"/>
        <cdr:cNvSpPr/>
      </cdr:nvSpPr>
      <cdr:spPr>
        <a:xfrm xmlns:a="http://schemas.openxmlformats.org/drawingml/2006/main">
          <a:off x="563563" y="1339850"/>
          <a:ext cx="38576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0.06799</cdr:x>
      <cdr:y>0.07347</cdr:y>
    </cdr:from>
    <cdr:to>
      <cdr:x>0.97528</cdr:x>
      <cdr:y>0.07347</cdr:y>
    </cdr:to>
    <cdr:sp macro="" textlink="">
      <cdr:nvSpPr>
        <cdr:cNvPr id="2" name="直接连接符 1"/>
        <cdr:cNvSpPr/>
      </cdr:nvSpPr>
      <cdr:spPr>
        <a:xfrm xmlns:a="http://schemas.openxmlformats.org/drawingml/2006/main">
          <a:off x="523876" y="171450"/>
          <a:ext cx="69913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0.07046</cdr:x>
      <cdr:y>0.87347</cdr:y>
    </cdr:from>
    <cdr:to>
      <cdr:x>0.98393</cdr:x>
      <cdr:y>0.87347</cdr:y>
    </cdr:to>
    <cdr:sp macro="" textlink="">
      <cdr:nvSpPr>
        <cdr:cNvPr id="3" name="直接连接符 2"/>
        <cdr:cNvSpPr/>
      </cdr:nvSpPr>
      <cdr:spPr>
        <a:xfrm xmlns:a="http://schemas.openxmlformats.org/drawingml/2006/main">
          <a:off x="542926" y="2038350"/>
          <a:ext cx="703897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0.07664</cdr:x>
      <cdr:y>0.5551</cdr:y>
    </cdr:from>
    <cdr:to>
      <cdr:x>0.95797</cdr:x>
      <cdr:y>0.5551</cdr:y>
    </cdr:to>
    <cdr:sp macro="" textlink="">
      <cdr:nvSpPr>
        <cdr:cNvPr id="4" name="直接连接符 3"/>
        <cdr:cNvSpPr/>
      </cdr:nvSpPr>
      <cdr:spPr>
        <a:xfrm xmlns:a="http://schemas.openxmlformats.org/drawingml/2006/main">
          <a:off x="590551" y="1295400"/>
          <a:ext cx="6791325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8"/>
  <sheetViews>
    <sheetView topLeftCell="A31" workbookViewId="0">
      <selection activeCell="H40" sqref="H40"/>
    </sheetView>
  </sheetViews>
  <sheetFormatPr defaultColWidth="9" defaultRowHeight="14.25"/>
  <cols>
    <col min="1" max="1" width="10" style="1" customWidth="1"/>
    <col min="2" max="2" width="10.125" style="1" customWidth="1"/>
    <col min="3" max="8" width="7.875" style="1" customWidth="1"/>
    <col min="9" max="9" width="9.5" style="1" customWidth="1"/>
    <col min="10" max="16384" width="9" style="1"/>
  </cols>
  <sheetData>
    <row r="1" spans="1:12" ht="21.75" customHeight="1">
      <c r="A1" s="48"/>
      <c r="B1" s="48"/>
      <c r="C1" s="48"/>
      <c r="D1" s="48"/>
      <c r="E1" s="48"/>
      <c r="F1" s="48"/>
      <c r="G1" s="48"/>
      <c r="H1" s="48"/>
      <c r="I1" s="48"/>
    </row>
    <row r="2" spans="1:12" ht="29.25" customHeight="1">
      <c r="A2" s="49" t="s">
        <v>53</v>
      </c>
      <c r="B2" s="50"/>
      <c r="C2" s="50"/>
      <c r="D2" s="50"/>
      <c r="E2" s="50"/>
      <c r="F2" s="50"/>
      <c r="G2" s="50"/>
      <c r="H2" s="50"/>
      <c r="I2" s="50"/>
    </row>
    <row r="3" spans="1:12" ht="24.95" customHeight="1">
      <c r="A3" s="51" t="s">
        <v>52</v>
      </c>
      <c r="B3" s="52"/>
      <c r="C3" s="52"/>
      <c r="D3" s="52"/>
      <c r="E3" s="52"/>
      <c r="F3" s="52"/>
      <c r="G3" s="52"/>
      <c r="H3" s="52"/>
      <c r="I3" s="52"/>
    </row>
    <row r="4" spans="1:12" ht="24.95" customHeight="1">
      <c r="A4" s="51" t="s">
        <v>47</v>
      </c>
      <c r="B4" s="52"/>
      <c r="C4" s="52"/>
      <c r="D4" s="52"/>
      <c r="E4" s="52"/>
      <c r="F4" s="52"/>
      <c r="G4" s="52"/>
      <c r="H4" s="52"/>
      <c r="I4" s="52"/>
    </row>
    <row r="5" spans="1:12" ht="24.95" customHeight="1">
      <c r="A5" s="53" t="s">
        <v>48</v>
      </c>
      <c r="B5" s="54"/>
      <c r="C5" s="54"/>
      <c r="D5" s="54"/>
      <c r="E5" s="54"/>
      <c r="F5" s="54"/>
      <c r="G5" s="54"/>
      <c r="H5" s="54"/>
      <c r="I5" s="54"/>
    </row>
    <row r="6" spans="1:12" ht="24.95" customHeight="1">
      <c r="A6" s="55" t="s">
        <v>0</v>
      </c>
      <c r="B6" s="55"/>
      <c r="C6" s="55"/>
      <c r="D6" s="55"/>
      <c r="E6" s="55"/>
      <c r="F6" s="55"/>
      <c r="G6" s="55"/>
      <c r="H6" s="55"/>
      <c r="I6" s="55"/>
    </row>
    <row r="7" spans="1:12" ht="23.25" customHeight="1">
      <c r="A7" s="62" t="s">
        <v>1</v>
      </c>
      <c r="B7" s="5" t="s">
        <v>2</v>
      </c>
      <c r="C7" s="56" t="s">
        <v>3</v>
      </c>
      <c r="D7" s="56"/>
      <c r="E7" s="56"/>
      <c r="F7" s="56"/>
      <c r="G7" s="56"/>
      <c r="H7" s="64"/>
      <c r="I7" s="66" t="s">
        <v>4</v>
      </c>
    </row>
    <row r="8" spans="1:12" ht="21.95" customHeight="1">
      <c r="A8" s="63"/>
      <c r="B8" s="6" t="s">
        <v>5</v>
      </c>
      <c r="C8" s="7" t="s">
        <v>6</v>
      </c>
      <c r="D8" s="7" t="s">
        <v>7</v>
      </c>
      <c r="E8" s="7" t="s">
        <v>8</v>
      </c>
      <c r="F8" s="7" t="s">
        <v>9</v>
      </c>
      <c r="G8" s="7" t="s">
        <v>10</v>
      </c>
      <c r="H8" s="65"/>
      <c r="I8" s="67"/>
    </row>
    <row r="9" spans="1:12" s="3" customFormat="1" ht="21.95" customHeight="1">
      <c r="A9" s="8">
        <v>1</v>
      </c>
      <c r="B9" s="9" t="s">
        <v>11</v>
      </c>
      <c r="C9" s="10">
        <v>0.40200000000000002</v>
      </c>
      <c r="D9" s="10">
        <v>0.40300000000000002</v>
      </c>
      <c r="E9" s="10">
        <v>0.39700000000000002</v>
      </c>
      <c r="F9" s="10"/>
      <c r="G9" s="10"/>
      <c r="H9" s="11">
        <f>SUM(C9:G9)/3</f>
        <v>0.400666666666667</v>
      </c>
      <c r="I9" s="38">
        <f>MAX(C9:G9)-MIN(C9:G9)</f>
        <v>6.0000000000000097E-3</v>
      </c>
      <c r="K9" s="39"/>
      <c r="L9" s="40"/>
    </row>
    <row r="10" spans="1:12" s="3" customFormat="1" ht="21.95" customHeight="1">
      <c r="A10" s="8">
        <v>2</v>
      </c>
      <c r="B10" s="9" t="s">
        <v>12</v>
      </c>
      <c r="C10" s="10">
        <v>0.40400000000000003</v>
      </c>
      <c r="D10" s="10">
        <v>0.40100000000000002</v>
      </c>
      <c r="E10" s="10">
        <v>0.40600000000000003</v>
      </c>
      <c r="F10" s="10"/>
      <c r="G10" s="10"/>
      <c r="H10" s="11">
        <f t="shared" ref="H10:H20" si="0">SUM(C10:G10)/3</f>
        <v>0.40366666666666701</v>
      </c>
      <c r="I10" s="38">
        <f t="shared" ref="I10:I20" si="1">MAX(C10:G10)-MIN(C10:G10)</f>
        <v>5.0000000000000001E-3</v>
      </c>
      <c r="K10" s="39"/>
      <c r="L10" s="40"/>
    </row>
    <row r="11" spans="1:12" s="3" customFormat="1" ht="21.95" customHeight="1">
      <c r="A11" s="8">
        <v>3</v>
      </c>
      <c r="B11" s="9" t="s">
        <v>13</v>
      </c>
      <c r="C11" s="10">
        <v>0.39900000000000002</v>
      </c>
      <c r="D11" s="10">
        <v>0.40200000000000002</v>
      </c>
      <c r="E11" s="10">
        <v>0.40100000000000002</v>
      </c>
      <c r="F11" s="10"/>
      <c r="G11" s="10"/>
      <c r="H11" s="11">
        <f t="shared" si="0"/>
        <v>0.400666666666667</v>
      </c>
      <c r="I11" s="38">
        <f t="shared" si="1"/>
        <v>3.0000000000000001E-3</v>
      </c>
      <c r="K11" s="39"/>
      <c r="L11" s="40"/>
    </row>
    <row r="12" spans="1:12" s="3" customFormat="1" ht="21.95" customHeight="1">
      <c r="A12" s="8">
        <v>4</v>
      </c>
      <c r="B12" s="9" t="s">
        <v>14</v>
      </c>
      <c r="C12" s="10">
        <v>0.40500000000000003</v>
      </c>
      <c r="D12" s="10">
        <v>0.40699999999999997</v>
      </c>
      <c r="E12" s="10">
        <v>0.40300000000000002</v>
      </c>
      <c r="F12" s="10"/>
      <c r="G12" s="10"/>
      <c r="H12" s="11">
        <f t="shared" si="0"/>
        <v>0.40500000000000003</v>
      </c>
      <c r="I12" s="38">
        <f t="shared" si="1"/>
        <v>3.9999999999999498E-3</v>
      </c>
      <c r="K12" s="39" t="s">
        <v>15</v>
      </c>
      <c r="L12" s="40" t="s">
        <v>16</v>
      </c>
    </row>
    <row r="13" spans="1:12" s="3" customFormat="1" ht="21.95" customHeight="1">
      <c r="A13" s="12">
        <v>5</v>
      </c>
      <c r="B13" s="9" t="s">
        <v>17</v>
      </c>
      <c r="C13" s="10">
        <v>0.40200000000000002</v>
      </c>
      <c r="D13" s="10">
        <v>0.40300000000000002</v>
      </c>
      <c r="E13" s="10">
        <v>0.40600000000000003</v>
      </c>
      <c r="F13" s="10"/>
      <c r="G13" s="10"/>
      <c r="H13" s="11">
        <f t="shared" si="0"/>
        <v>0.40366666666666701</v>
      </c>
      <c r="I13" s="38">
        <f t="shared" si="1"/>
        <v>4.0000000000000001E-3</v>
      </c>
      <c r="K13" s="39"/>
      <c r="L13" s="40"/>
    </row>
    <row r="14" spans="1:12" s="3" customFormat="1" ht="21.95" customHeight="1">
      <c r="A14" s="12">
        <v>6</v>
      </c>
      <c r="B14" s="9" t="s">
        <v>18</v>
      </c>
      <c r="C14" s="10">
        <v>0.39800000000000002</v>
      </c>
      <c r="D14" s="10">
        <v>0.40200000000000002</v>
      </c>
      <c r="E14" s="10">
        <v>0.40100000000000002</v>
      </c>
      <c r="F14" s="10"/>
      <c r="G14" s="10"/>
      <c r="H14" s="11">
        <f t="shared" si="0"/>
        <v>0.40033333333333299</v>
      </c>
      <c r="I14" s="38">
        <f t="shared" si="1"/>
        <v>4.0000000000000001E-3</v>
      </c>
      <c r="K14" s="39"/>
      <c r="L14" s="40"/>
    </row>
    <row r="15" spans="1:12" s="3" customFormat="1" ht="21.95" customHeight="1">
      <c r="A15" s="12">
        <v>7</v>
      </c>
      <c r="B15" s="9" t="s">
        <v>19</v>
      </c>
      <c r="C15" s="10">
        <v>0.40400000000000003</v>
      </c>
      <c r="D15" s="10">
        <v>0.40600000000000003</v>
      </c>
      <c r="E15" s="10">
        <v>0.40799999999999997</v>
      </c>
      <c r="F15" s="10"/>
      <c r="G15" s="10"/>
      <c r="H15" s="11">
        <f t="shared" si="0"/>
        <v>0.40600000000000003</v>
      </c>
      <c r="I15" s="38">
        <f t="shared" si="1"/>
        <v>3.9999999999999498E-3</v>
      </c>
      <c r="K15" s="39" t="s">
        <v>20</v>
      </c>
      <c r="L15" s="40"/>
    </row>
    <row r="16" spans="1:12" s="3" customFormat="1" ht="21.95" customHeight="1">
      <c r="A16" s="12">
        <v>8</v>
      </c>
      <c r="B16" s="9" t="s">
        <v>21</v>
      </c>
      <c r="C16" s="10">
        <v>0.40100000000000002</v>
      </c>
      <c r="D16" s="10">
        <v>0.39600000000000002</v>
      </c>
      <c r="E16" s="10">
        <v>0.39900000000000002</v>
      </c>
      <c r="F16" s="10"/>
      <c r="G16" s="10"/>
      <c r="H16" s="11">
        <f t="shared" si="0"/>
        <v>0.398666666666667</v>
      </c>
      <c r="I16" s="38">
        <f t="shared" si="1"/>
        <v>5.0000000000000001E-3</v>
      </c>
      <c r="K16" s="39"/>
      <c r="L16" s="41"/>
    </row>
    <row r="17" spans="1:12" s="3" customFormat="1" ht="21.95" customHeight="1">
      <c r="A17" s="12">
        <v>9</v>
      </c>
      <c r="B17" s="9" t="s">
        <v>22</v>
      </c>
      <c r="C17" s="10">
        <v>0.40300000000000002</v>
      </c>
      <c r="D17" s="10">
        <v>0.39800000000000002</v>
      </c>
      <c r="E17" s="10">
        <v>0.39900000000000002</v>
      </c>
      <c r="F17" s="10"/>
      <c r="G17" s="10"/>
      <c r="H17" s="11">
        <f t="shared" si="0"/>
        <v>0.4</v>
      </c>
      <c r="I17" s="38">
        <f t="shared" si="1"/>
        <v>5.0000000000000001E-3</v>
      </c>
      <c r="K17" s="39"/>
      <c r="L17" s="40"/>
    </row>
    <row r="18" spans="1:12" s="3" customFormat="1" ht="21.95" customHeight="1">
      <c r="A18" s="12">
        <v>10</v>
      </c>
      <c r="B18" s="9" t="s">
        <v>23</v>
      </c>
      <c r="C18" s="10">
        <v>0.39700000000000002</v>
      </c>
      <c r="D18" s="10">
        <v>0.40300000000000002</v>
      </c>
      <c r="E18" s="10">
        <v>0.40200000000000002</v>
      </c>
      <c r="F18" s="10"/>
      <c r="G18" s="10"/>
      <c r="H18" s="11">
        <f t="shared" si="0"/>
        <v>0.400666666666667</v>
      </c>
      <c r="I18" s="38">
        <f t="shared" si="1"/>
        <v>6.0000000000000097E-3</v>
      </c>
      <c r="K18" s="39"/>
      <c r="L18" s="40"/>
    </row>
    <row r="19" spans="1:12" s="3" customFormat="1" ht="21.95" customHeight="1">
      <c r="A19" s="12">
        <v>11</v>
      </c>
      <c r="B19" s="9" t="s">
        <v>24</v>
      </c>
      <c r="C19" s="10">
        <v>0.40100000000000002</v>
      </c>
      <c r="D19" s="10">
        <v>0.40200000000000002</v>
      </c>
      <c r="E19" s="10">
        <v>0.40600000000000003</v>
      </c>
      <c r="F19" s="10"/>
      <c r="G19" s="10"/>
      <c r="H19" s="11">
        <f t="shared" si="0"/>
        <v>0.40300000000000002</v>
      </c>
      <c r="I19" s="38">
        <f t="shared" si="1"/>
        <v>5.0000000000000001E-3</v>
      </c>
      <c r="K19" s="39"/>
      <c r="L19" s="40"/>
    </row>
    <row r="20" spans="1:12" s="3" customFormat="1" ht="21.95" customHeight="1">
      <c r="A20" s="12">
        <v>12</v>
      </c>
      <c r="B20" s="9" t="s">
        <v>25</v>
      </c>
      <c r="C20" s="10">
        <v>0.4</v>
      </c>
      <c r="D20" s="10">
        <v>0.40300000000000002</v>
      </c>
      <c r="E20" s="10">
        <v>0.40200000000000002</v>
      </c>
      <c r="F20" s="10"/>
      <c r="G20" s="10"/>
      <c r="H20" s="11">
        <f t="shared" si="0"/>
        <v>0.401666666666667</v>
      </c>
      <c r="I20" s="38">
        <f t="shared" si="1"/>
        <v>3.0000000000000001E-3</v>
      </c>
      <c r="K20" s="39"/>
      <c r="L20" s="40"/>
    </row>
    <row r="21" spans="1:12" s="3" customFormat="1" ht="21.95" customHeight="1">
      <c r="A21" s="12"/>
      <c r="B21" s="13"/>
      <c r="C21" s="12"/>
      <c r="D21" s="12"/>
      <c r="E21" s="12"/>
      <c r="F21" s="12"/>
      <c r="G21" s="12"/>
      <c r="H21" s="14"/>
      <c r="I21" s="42"/>
      <c r="K21" s="39"/>
      <c r="L21" s="40"/>
    </row>
    <row r="22" spans="1:12" s="3" customFormat="1" ht="21.95" customHeight="1">
      <c r="A22" s="12"/>
      <c r="B22" s="13"/>
      <c r="C22" s="12"/>
      <c r="D22" s="12"/>
      <c r="E22" s="12"/>
      <c r="F22" s="12"/>
      <c r="G22" s="12"/>
      <c r="H22" s="14"/>
      <c r="I22" s="43"/>
      <c r="K22" s="39"/>
      <c r="L22" s="40"/>
    </row>
    <row r="23" spans="1:12" s="3" customFormat="1" ht="21.95" customHeight="1">
      <c r="A23" s="12"/>
      <c r="B23" s="13"/>
      <c r="C23" s="12"/>
      <c r="D23" s="12"/>
      <c r="E23" s="12"/>
      <c r="F23" s="12"/>
      <c r="G23" s="12"/>
      <c r="H23" s="14"/>
      <c r="I23" s="42"/>
      <c r="K23" s="39"/>
      <c r="L23" s="40"/>
    </row>
    <row r="24" spans="1:12" s="3" customFormat="1" ht="21.95" customHeight="1">
      <c r="A24" s="12"/>
      <c r="B24" s="13"/>
      <c r="C24" s="12"/>
      <c r="D24" s="12"/>
      <c r="E24" s="12"/>
      <c r="F24" s="12"/>
      <c r="G24" s="12"/>
      <c r="H24" s="14"/>
      <c r="I24" s="42"/>
      <c r="K24" s="39"/>
      <c r="L24" s="40"/>
    </row>
    <row r="25" spans="1:12" s="3" customFormat="1" ht="21.95" customHeight="1">
      <c r="A25" s="12"/>
      <c r="B25" s="13"/>
      <c r="C25" s="12"/>
      <c r="D25" s="12"/>
      <c r="E25" s="12"/>
      <c r="F25" s="12"/>
      <c r="G25" s="12"/>
      <c r="H25" s="14"/>
      <c r="I25" s="43"/>
      <c r="K25" s="39"/>
      <c r="L25" s="40"/>
    </row>
    <row r="26" spans="1:12" s="3" customFormat="1" ht="21.95" customHeight="1">
      <c r="A26" s="15"/>
      <c r="B26" s="16">
        <f>AVERAGE(H9:H20)</f>
        <v>0.40200000000000002</v>
      </c>
      <c r="C26" s="17"/>
      <c r="D26" s="17"/>
      <c r="E26" s="17"/>
      <c r="F26" s="18"/>
      <c r="G26" s="19">
        <f>AVERAGE(I9:I20)</f>
        <v>4.4999999999999901E-3</v>
      </c>
      <c r="H26" s="20"/>
      <c r="I26" s="44"/>
    </row>
    <row r="27" spans="1:12" s="3" customFormat="1" ht="29.25" customHeight="1">
      <c r="A27" s="57" t="s">
        <v>26</v>
      </c>
      <c r="B27" s="58"/>
      <c r="C27" s="21" t="s">
        <v>27</v>
      </c>
      <c r="D27" s="22">
        <v>1.0229999999999999</v>
      </c>
      <c r="E27" s="21" t="s">
        <v>28</v>
      </c>
      <c r="F27" s="22">
        <v>2.5739999999999998</v>
      </c>
      <c r="G27" s="21" t="s">
        <v>29</v>
      </c>
      <c r="H27" s="22">
        <v>0</v>
      </c>
      <c r="I27" s="45"/>
    </row>
    <row r="28" spans="1:12" ht="37.5" customHeight="1">
      <c r="A28" s="23"/>
      <c r="B28" s="59" t="s">
        <v>30</v>
      </c>
      <c r="C28" s="60"/>
      <c r="D28" s="3"/>
      <c r="E28" s="3"/>
      <c r="F28" s="3"/>
      <c r="G28" s="3"/>
      <c r="H28" s="3"/>
      <c r="I28" s="3"/>
    </row>
    <row r="29" spans="1:12" ht="23.25" customHeight="1">
      <c r="A29" s="24" t="s">
        <v>31</v>
      </c>
      <c r="B29" s="25" t="s">
        <v>32</v>
      </c>
      <c r="C29" s="26"/>
      <c r="D29" s="27">
        <f>SUM(B26)</f>
        <v>0.40200000000000002</v>
      </c>
      <c r="E29" s="28"/>
      <c r="F29" s="3"/>
      <c r="G29" s="3"/>
      <c r="H29" s="3"/>
      <c r="I29" s="3"/>
    </row>
    <row r="30" spans="1:12" ht="36.75" customHeight="1">
      <c r="A30" s="24" t="s">
        <v>33</v>
      </c>
      <c r="B30" s="25" t="s">
        <v>34</v>
      </c>
      <c r="C30" s="26"/>
      <c r="D30" s="29">
        <f>SUM(D29+D27*G26)</f>
        <v>0.40660350000000001</v>
      </c>
      <c r="E30" s="28"/>
      <c r="F30" s="30"/>
      <c r="G30" s="30"/>
      <c r="H30" s="61"/>
      <c r="I30" s="61"/>
    </row>
    <row r="31" spans="1:12" ht="27" customHeight="1">
      <c r="A31" s="24" t="s">
        <v>35</v>
      </c>
      <c r="B31" s="25" t="s">
        <v>36</v>
      </c>
      <c r="D31" s="29">
        <f>SUM(B26-D27*G26)</f>
        <v>0.39739649999999999</v>
      </c>
      <c r="E31" s="28"/>
      <c r="F31" s="31"/>
      <c r="G31" s="31"/>
      <c r="H31" s="31"/>
      <c r="I31" s="3"/>
    </row>
    <row r="32" spans="1:12" ht="39.75" customHeight="1">
      <c r="A32" s="32" t="s">
        <v>4</v>
      </c>
      <c r="B32" s="33" t="s">
        <v>30</v>
      </c>
      <c r="D32" s="34"/>
      <c r="E32" s="3"/>
      <c r="F32" s="3"/>
      <c r="G32" s="3"/>
      <c r="H32" s="3"/>
      <c r="I32" s="3"/>
    </row>
    <row r="33" spans="1:9" ht="25.5" customHeight="1">
      <c r="A33" s="35" t="s">
        <v>37</v>
      </c>
      <c r="B33" s="36" t="s">
        <v>38</v>
      </c>
      <c r="D33" s="37">
        <f>SUM(G26)</f>
        <v>4.4999999999999901E-3</v>
      </c>
      <c r="E33" s="28"/>
      <c r="F33" s="3"/>
      <c r="G33" s="3"/>
      <c r="H33" s="3"/>
      <c r="I33" s="3"/>
    </row>
    <row r="34" spans="1:9" ht="30.75" customHeight="1">
      <c r="A34" s="24" t="s">
        <v>33</v>
      </c>
      <c r="B34" s="25" t="s">
        <v>34</v>
      </c>
      <c r="D34" s="37">
        <f>SUM(F27*G26)</f>
        <v>1.1583E-2</v>
      </c>
      <c r="E34" s="28"/>
      <c r="F34" s="19"/>
      <c r="G34" s="3"/>
      <c r="H34" s="61"/>
      <c r="I34" s="61"/>
    </row>
    <row r="35" spans="1:9" ht="29.25" customHeight="1">
      <c r="A35" s="24" t="s">
        <v>35</v>
      </c>
      <c r="B35" s="25" t="s">
        <v>36</v>
      </c>
      <c r="D35" s="29">
        <f>SUM(H27*G26)</f>
        <v>0</v>
      </c>
      <c r="E35" s="28"/>
      <c r="F35" s="3"/>
      <c r="G35" s="3"/>
      <c r="H35" s="61"/>
      <c r="I35" s="61"/>
    </row>
    <row r="36" spans="1:9" ht="48" customHeight="1">
      <c r="A36" s="54" t="s">
        <v>39</v>
      </c>
      <c r="B36" s="68"/>
      <c r="C36" s="68"/>
      <c r="D36" s="68"/>
      <c r="E36" s="68"/>
      <c r="F36" s="68"/>
      <c r="G36" s="68"/>
      <c r="H36" s="68"/>
      <c r="I36" s="68"/>
    </row>
    <row r="37" spans="1:9" ht="46.5" customHeight="1">
      <c r="A37" s="69" t="s">
        <v>40</v>
      </c>
      <c r="B37" s="70"/>
      <c r="C37" s="70"/>
      <c r="D37" s="70"/>
      <c r="E37" s="70"/>
      <c r="F37" s="70"/>
      <c r="G37" s="70"/>
      <c r="H37" s="70"/>
      <c r="I37" s="70"/>
    </row>
    <row r="38" spans="1:9" ht="49.5" customHeight="1">
      <c r="B38" s="71" t="s">
        <v>54</v>
      </c>
      <c r="C38" s="71"/>
      <c r="D38" s="71"/>
      <c r="E38" s="71"/>
      <c r="F38" s="71"/>
      <c r="G38" s="71"/>
      <c r="H38" s="71"/>
      <c r="I38" s="71"/>
    </row>
  </sheetData>
  <mergeCells count="18">
    <mergeCell ref="H34:I34"/>
    <mergeCell ref="H35:I35"/>
    <mergeCell ref="A36:I36"/>
    <mergeCell ref="A37:I37"/>
    <mergeCell ref="B38:I38"/>
    <mergeCell ref="A6:I6"/>
    <mergeCell ref="C7:G7"/>
    <mergeCell ref="A27:B27"/>
    <mergeCell ref="B28:C28"/>
    <mergeCell ref="H30:I30"/>
    <mergeCell ref="A7:A8"/>
    <mergeCell ref="H7:H8"/>
    <mergeCell ref="I7:I8"/>
    <mergeCell ref="A1:I1"/>
    <mergeCell ref="A2:I2"/>
    <mergeCell ref="A3:I3"/>
    <mergeCell ref="A4:I4"/>
    <mergeCell ref="A5:I5"/>
  </mergeCells>
  <phoneticPr fontId="15" type="noConversion"/>
  <pageMargins left="0.90416666666666701" right="0.74791666666666701" top="0.98402777777777795" bottom="0.70763888888888904" header="0.51180555555555596" footer="0.51180555555555596"/>
  <pageSetup paperSize="9" orientation="portrait" r:id="rId1"/>
  <headerFooter alignWithMargins="0"/>
  <drawing r:id="rId2"/>
  <legacyDrawing r:id="rId3"/>
  <oleObjects>
    <oleObject progId="Equation.3" shapeId="19457" r:id="rId4"/>
    <oleObject progId="Equation.3" shapeId="19458" r:id="rId5"/>
    <oleObject progId="Equation.3" shapeId="19460" r:id="rId6"/>
    <oleObject progId="Equation.3" shapeId="19461" r:id="rId7"/>
    <oleObject progId="Equation.3" shapeId="19462" r:id="rId8"/>
    <oleObject progId="Equation.3" shapeId="19464" r:id="rId9"/>
    <oleObject progId="Equation.3" shapeId="19465" r:id="rId10"/>
    <oleObject progId="Equation.3" shapeId="19466" r:id="rId11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M29"/>
  <sheetViews>
    <sheetView tabSelected="1" workbookViewId="0">
      <selection activeCell="O6" sqref="O6"/>
    </sheetView>
  </sheetViews>
  <sheetFormatPr defaultColWidth="9" defaultRowHeight="14.25"/>
  <cols>
    <col min="12" max="12" width="6.125" customWidth="1"/>
    <col min="13" max="13" width="11.125" customWidth="1"/>
  </cols>
  <sheetData>
    <row r="1" spans="1:13" ht="27.75" customHeight="1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1" customFormat="1" ht="33" customHeight="1">
      <c r="A2" s="73" t="s">
        <v>51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s="1" customFormat="1" ht="21.75" customHeight="1">
      <c r="A3" s="2"/>
      <c r="B3" s="2"/>
      <c r="C3" s="2"/>
      <c r="D3" s="2"/>
      <c r="E3" s="74" t="s">
        <v>41</v>
      </c>
      <c r="F3" s="74"/>
      <c r="G3" s="74"/>
      <c r="H3" s="74"/>
      <c r="I3" s="2"/>
      <c r="J3" s="2"/>
      <c r="K3" s="2"/>
      <c r="L3" s="2"/>
      <c r="M3" s="2"/>
    </row>
    <row r="5" spans="1:13">
      <c r="M5" s="3"/>
    </row>
    <row r="7" spans="1:13">
      <c r="M7" s="3" t="s">
        <v>42</v>
      </c>
    </row>
    <row r="8" spans="1:13">
      <c r="M8" s="1"/>
    </row>
    <row r="9" spans="1:13">
      <c r="M9" s="3"/>
    </row>
    <row r="10" spans="1:13">
      <c r="M10" s="4" t="s">
        <v>43</v>
      </c>
    </row>
    <row r="11" spans="1:13">
      <c r="M11" s="4"/>
    </row>
    <row r="14" spans="1:13">
      <c r="M14" s="3" t="s">
        <v>44</v>
      </c>
    </row>
    <row r="15" spans="1:13">
      <c r="M15" s="3"/>
    </row>
    <row r="17" spans="5:13" ht="20.25" customHeight="1">
      <c r="E17" s="74" t="s">
        <v>45</v>
      </c>
      <c r="F17" s="75"/>
      <c r="G17" s="75"/>
      <c r="H17" s="75"/>
      <c r="I17" s="75"/>
      <c r="M17" s="1"/>
    </row>
    <row r="18" spans="5:13" ht="22.5" customHeight="1">
      <c r="M18" s="1"/>
    </row>
    <row r="22" spans="5:13">
      <c r="M22" s="47" t="s">
        <v>50</v>
      </c>
    </row>
    <row r="25" spans="5:13">
      <c r="M25" s="46" t="s">
        <v>49</v>
      </c>
    </row>
    <row r="26" spans="5:13">
      <c r="M26" s="1"/>
    </row>
    <row r="29" spans="5:13">
      <c r="M29" s="1" t="s">
        <v>46</v>
      </c>
    </row>
  </sheetData>
  <mergeCells count="4">
    <mergeCell ref="A1:M1"/>
    <mergeCell ref="A2:M2"/>
    <mergeCell ref="E3:H3"/>
    <mergeCell ref="E17:I17"/>
  </mergeCells>
  <phoneticPr fontId="18" type="noConversion"/>
  <pageMargins left="0.98402777777777795" right="0.47152777777777799" top="0.59027777777777801" bottom="0.43263888888888902" header="0.51180555555555596" footer="0.5118055555555559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1A</vt:lpstr>
      <vt:lpstr>1B</vt:lpstr>
      <vt:lpstr>'1A'!Print_Titles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somebody</cp:lastModifiedBy>
  <cp:lastPrinted>2018-04-29T09:53:00Z</cp:lastPrinted>
  <dcterms:created xsi:type="dcterms:W3CDTF">1996-12-17T01:32:00Z</dcterms:created>
  <dcterms:modified xsi:type="dcterms:W3CDTF">2021-06-21T06:51:41Z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