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30" windowHeight="8330"/>
  </bookViews>
  <sheets>
    <sheet name="1A" sheetId="16" r:id="rId1"/>
    <sheet name="控制图" sheetId="17" r:id="rId2"/>
  </sheets>
  <definedNames>
    <definedName name="_xlnm.Print_Titles" localSheetId="0">'1A'!$2:$2</definedName>
  </definedNames>
  <calcPr calcId="144525"/>
</workbook>
</file>

<file path=xl/sharedStrings.xml><?xml version="1.0" encoding="utf-8"?>
<sst xmlns="http://schemas.openxmlformats.org/spreadsheetml/2006/main" count="59" uniqueCount="53">
  <si>
    <t>附录D</t>
  </si>
  <si>
    <t>上接头表面硬度测量过程监视统计记录表</t>
  </si>
  <si>
    <t xml:space="preserve">测量过程名称：上接头表面硬度检测 </t>
  </si>
  <si>
    <r>
      <rPr>
        <sz val="12"/>
        <rFont val="宋体"/>
        <charset val="134"/>
      </rPr>
      <t>被测参数布氏硬度</t>
    </r>
    <r>
      <rPr>
        <sz val="12"/>
        <rFont val="Times New Roman"/>
        <charset val="134"/>
      </rPr>
      <t xml:space="preserve">       </t>
    </r>
    <r>
      <rPr>
        <sz val="12"/>
        <rFont val="宋体"/>
        <charset val="134"/>
      </rPr>
      <t>测量范围：</t>
    </r>
    <r>
      <rPr>
        <sz val="12"/>
        <rFont val="Times New Roman"/>
        <charset val="134"/>
      </rPr>
      <t xml:space="preserve">  (220~240)HB   </t>
    </r>
    <r>
      <rPr>
        <sz val="12"/>
        <rFont val="宋体"/>
        <charset val="134"/>
      </rPr>
      <t>允差范围：±2%H</t>
    </r>
  </si>
  <si>
    <t>测量仪器： HB-3000E布氏硬度计      测量范围：（8-650）HBS</t>
  </si>
  <si>
    <r>
      <rPr>
        <sz val="12"/>
        <rFont val="宋体"/>
        <charset val="134"/>
      </rPr>
      <t>监视方法：统计技术</t>
    </r>
    <r>
      <rPr>
        <sz val="12"/>
        <rFont val="Times New Roman"/>
        <charset val="134"/>
      </rPr>
      <t xml:space="preserve">         </t>
    </r>
  </si>
  <si>
    <t>核查标准：</t>
  </si>
  <si>
    <t>标准硬度块 230HB</t>
  </si>
  <si>
    <t>序号</t>
  </si>
  <si>
    <t>核查</t>
  </si>
  <si>
    <t>观察记录（mm）</t>
  </si>
  <si>
    <t>R</t>
  </si>
  <si>
    <t>日期</t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</si>
  <si>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1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</si>
  <si>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2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</si>
  <si>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3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</si>
  <si>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4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</si>
  <si>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5</t>
    </r>
  </si>
  <si>
    <t>2020.12.21</t>
  </si>
  <si>
    <t>2021.1.9</t>
  </si>
  <si>
    <t>2021.1.26</t>
  </si>
  <si>
    <t>2021.2.25</t>
  </si>
  <si>
    <t>2021.3.14</t>
  </si>
  <si>
    <t>2021.3.24</t>
  </si>
  <si>
    <t>2021.4.14</t>
  </si>
  <si>
    <t>2021.4.24</t>
  </si>
  <si>
    <t>2021.5.10</t>
  </si>
  <si>
    <t>2021.5.20</t>
  </si>
  <si>
    <t>查表得:</t>
  </si>
  <si>
    <r>
      <rPr>
        <sz val="12"/>
        <rFont val="宋体"/>
        <charset val="134"/>
      </rPr>
      <t>A</t>
    </r>
    <r>
      <rPr>
        <vertAlign val="subscript"/>
        <sz val="12"/>
        <rFont val="宋体"/>
        <charset val="134"/>
      </rPr>
      <t>2=</t>
    </r>
  </si>
  <si>
    <r>
      <rPr>
        <sz val="12"/>
        <rFont val="宋体"/>
        <charset val="134"/>
      </rPr>
      <t>D</t>
    </r>
    <r>
      <rPr>
        <vertAlign val="subscript"/>
        <sz val="12"/>
        <rFont val="宋体"/>
        <charset val="134"/>
      </rPr>
      <t>4=</t>
    </r>
  </si>
  <si>
    <r>
      <rPr>
        <sz val="12"/>
        <rFont val="宋体"/>
        <charset val="134"/>
      </rPr>
      <t>D</t>
    </r>
    <r>
      <rPr>
        <vertAlign val="subscript"/>
        <sz val="12"/>
        <rFont val="宋体"/>
        <charset val="134"/>
      </rPr>
      <t>3=</t>
    </r>
  </si>
  <si>
    <t>控制图计算：</t>
  </si>
  <si>
    <r>
      <rPr>
        <sz val="12"/>
        <rFont val="宋体"/>
        <charset val="134"/>
      </rPr>
      <t>中心线</t>
    </r>
    <r>
      <rPr>
        <sz val="12"/>
        <rFont val="Times New Roman"/>
        <charset val="134"/>
      </rPr>
      <t xml:space="preserve"> </t>
    </r>
  </si>
  <si>
    <t xml:space="preserve">  CL=</t>
  </si>
  <si>
    <t>上控制线</t>
  </si>
  <si>
    <t>UCL=</t>
  </si>
  <si>
    <t>下控制线</t>
  </si>
  <si>
    <t>LCL=</t>
  </si>
  <si>
    <t>中心线</t>
  </si>
  <si>
    <t>CL=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</si>
  <si>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监视结果评价：</t>
    </r>
  </si>
  <si>
    <t xml:space="preserve">    均值、极差控制图状态正常，盘根盒上接头内径的测量过程中未出现非正常变异，能满足生产工艺要求。</t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</si>
  <si>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核查人员：赵秀荣</t>
    </r>
    <r>
      <rPr>
        <sz val="12"/>
        <rFont val="Times New Roman"/>
        <charset val="134"/>
      </rPr>
      <t xml:space="preserve">                               </t>
    </r>
  </si>
  <si>
    <t xml:space="preserve">    附录E  上接头测量过程控制图</t>
  </si>
  <si>
    <t>均值控制图</t>
  </si>
  <si>
    <t>UCL=233.888</t>
  </si>
  <si>
    <t>CL=230.640</t>
  </si>
  <si>
    <t>LCL=227.392</t>
  </si>
  <si>
    <t>极差控制图</t>
  </si>
  <si>
    <t>UCL=10.790</t>
  </si>
  <si>
    <t>CL=5.6</t>
  </si>
  <si>
    <t>LCL=0</t>
  </si>
</sst>
</file>

<file path=xl/styles.xml><?xml version="1.0" encoding="utf-8"?>
<styleSheet xmlns="http://schemas.openxmlformats.org/spreadsheetml/2006/main">
  <numFmts count="10">
    <numFmt numFmtId="176" formatCode="0.000_ "/>
    <numFmt numFmtId="42" formatCode="_ &quot;￥&quot;* #,##0_ ;_ &quot;￥&quot;* \-#,##0_ ;_ &quot;￥&quot;* &quot;-&quot;_ ;_ @_ "/>
    <numFmt numFmtId="41" formatCode="_ * #,##0_ ;_ * \-#,##0_ ;_ * &quot;-&quot;_ ;_ @_ "/>
    <numFmt numFmtId="177" formatCode="0.000_);[Red]\(0.000\)"/>
    <numFmt numFmtId="44" formatCode="_ &quot;￥&quot;* #,##0.00_ ;_ &quot;￥&quot;* \-#,##0.00_ ;_ &quot;￥&quot;* &quot;-&quot;??_ ;_ @_ "/>
    <numFmt numFmtId="43" formatCode="_ * #,##0.00_ ;_ * \-#,##0.00_ ;_ * &quot;-&quot;??_ ;_ @_ "/>
    <numFmt numFmtId="178" formatCode="0.00_);[Red]\(0.00\)"/>
    <numFmt numFmtId="179" formatCode="0.0_ "/>
    <numFmt numFmtId="180" formatCode="0.00_ "/>
    <numFmt numFmtId="181" formatCode="0.0000_ "/>
  </numFmts>
  <fonts count="36">
    <font>
      <sz val="12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18"/>
      <name val="宋体"/>
      <charset val="134"/>
    </font>
    <font>
      <b/>
      <sz val="18"/>
      <name val="Times New Roman"/>
      <charset val="134"/>
    </font>
    <font>
      <sz val="18"/>
      <name val="Times New Roman"/>
      <charset val="134"/>
    </font>
    <font>
      <sz val="10"/>
      <name val="Times New Roman"/>
      <charset val="134"/>
    </font>
    <font>
      <sz val="12"/>
      <color theme="1"/>
      <name val="Times New Roman"/>
      <charset val="134"/>
    </font>
    <font>
      <sz val="9"/>
      <name val="Times New Roman"/>
      <charset val="134"/>
    </font>
    <font>
      <sz val="12"/>
      <name val="Times New Roman"/>
      <charset val="134"/>
    </font>
    <font>
      <sz val="14"/>
      <name val="Times New Roman"/>
      <charset val="134"/>
    </font>
    <font>
      <sz val="14"/>
      <name val="宋体"/>
      <charset val="134"/>
    </font>
    <font>
      <sz val="10.5"/>
      <name val="Times New Roman"/>
      <charset val="134"/>
    </font>
    <font>
      <i/>
      <sz val="16"/>
      <name val="Times New Roman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vertAlign val="subscript"/>
      <sz val="12"/>
      <name val="Times New Roman"/>
      <charset val="134"/>
    </font>
    <font>
      <vertAlign val="subscript"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8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7" borderId="12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17" borderId="13" applyNumberFormat="0" applyFon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0" fillId="10" borderId="15" applyNumberFormat="0" applyAlignment="0" applyProtection="0">
      <alignment vertical="center"/>
    </xf>
    <xf numFmtId="0" fontId="20" fillId="10" borderId="12" applyNumberFormat="0" applyAlignment="0" applyProtection="0">
      <alignment vertical="center"/>
    </xf>
    <xf numFmtId="0" fontId="32" fillId="24" borderId="16" applyNumberFormat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</cellStyleXfs>
  <cellXfs count="76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Border="1"/>
    <xf numFmtId="0" fontId="0" fillId="0" borderId="0" xfId="0" applyFont="1"/>
    <xf numFmtId="0" fontId="0" fillId="0" borderId="0" xfId="0" applyBorder="1"/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left" indent="1"/>
    </xf>
    <xf numFmtId="0" fontId="0" fillId="0" borderId="0" xfId="0" applyFont="1" applyAlignment="1">
      <alignment horizontal="left" indent="1"/>
    </xf>
    <xf numFmtId="0" fontId="0" fillId="0" borderId="0" xfId="0" applyFont="1" applyBorder="1" applyAlignment="1">
      <alignment horizontal="left" indent="1"/>
    </xf>
    <xf numFmtId="0" fontId="0" fillId="0" borderId="0" xfId="0" applyFont="1" applyAlignment="1">
      <alignment horizontal="left" vertical="center" indent="1"/>
    </xf>
    <xf numFmtId="0" fontId="0" fillId="0" borderId="0" xfId="0" applyFont="1" applyBorder="1" applyAlignment="1">
      <alignment horizontal="left" vertical="center" inden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78" fontId="9" fillId="0" borderId="2" xfId="0" applyNumberFormat="1" applyFont="1" applyBorder="1" applyAlignment="1">
      <alignment horizontal="center" vertical="center" wrapText="1"/>
    </xf>
    <xf numFmtId="177" fontId="9" fillId="0" borderId="5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178" fontId="0" fillId="0" borderId="2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top" wrapText="1"/>
    </xf>
    <xf numFmtId="179" fontId="9" fillId="0" borderId="5" xfId="0" applyNumberFormat="1" applyFont="1" applyBorder="1" applyAlignment="1">
      <alignment horizontal="center" wrapText="1"/>
    </xf>
    <xf numFmtId="0" fontId="0" fillId="0" borderId="6" xfId="0" applyFont="1" applyBorder="1" applyAlignment="1"/>
    <xf numFmtId="180" fontId="0" fillId="0" borderId="7" xfId="0" applyNumberFormat="1" applyFont="1" applyBorder="1" applyAlignment="1">
      <alignment vertical="center"/>
    </xf>
    <xf numFmtId="0" fontId="0" fillId="0" borderId="0" xfId="0" applyFont="1" applyBorder="1" applyAlignment="1"/>
    <xf numFmtId="0" fontId="0" fillId="0" borderId="0" xfId="0" applyFont="1" applyBorder="1" applyAlignment="1">
      <alignment vertical="center"/>
    </xf>
    <xf numFmtId="180" fontId="0" fillId="0" borderId="0" xfId="0" applyNumberFormat="1" applyFont="1" applyBorder="1" applyAlignment="1">
      <alignment vertical="center"/>
    </xf>
    <xf numFmtId="0" fontId="0" fillId="0" borderId="7" xfId="0" applyFont="1" applyBorder="1" applyAlignment="1"/>
    <xf numFmtId="0" fontId="0" fillId="0" borderId="4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right" vertical="center"/>
    </xf>
    <xf numFmtId="0" fontId="0" fillId="0" borderId="8" xfId="0" applyFont="1" applyBorder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Font="1" applyBorder="1" applyAlignment="1">
      <alignment horizontal="left" vertical="center"/>
    </xf>
    <xf numFmtId="0" fontId="12" fillId="0" borderId="0" xfId="0" applyFont="1"/>
    <xf numFmtId="176" fontId="0" fillId="0" borderId="0" xfId="0" applyNumberFormat="1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181" fontId="9" fillId="0" borderId="0" xfId="0" applyNumberFormat="1" applyFont="1" applyAlignment="1">
      <alignment vertical="center"/>
    </xf>
    <xf numFmtId="0" fontId="10" fillId="0" borderId="0" xfId="0" applyFont="1" applyAlignment="1">
      <alignment horizontal="right"/>
    </xf>
    <xf numFmtId="0" fontId="11" fillId="0" borderId="0" xfId="0" applyFont="1" applyBorder="1"/>
    <xf numFmtId="178" fontId="0" fillId="0" borderId="0" xfId="0" applyNumberFormat="1" applyFont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177" fontId="0" fillId="0" borderId="0" xfId="0" applyNumberFormat="1" applyFont="1" applyBorder="1" applyAlignment="1">
      <alignment horizontal="left" vertical="center"/>
    </xf>
    <xf numFmtId="181" fontId="0" fillId="0" borderId="0" xfId="0" applyNumberFormat="1" applyFont="1" applyBorder="1" applyAlignment="1">
      <alignment vertical="center"/>
    </xf>
    <xf numFmtId="177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177" fontId="9" fillId="0" borderId="2" xfId="0" applyNumberFormat="1" applyFont="1" applyBorder="1" applyAlignment="1">
      <alignment horizontal="center" vertical="center" wrapText="1"/>
    </xf>
    <xf numFmtId="0" fontId="0" fillId="0" borderId="0" xfId="0" applyFont="1" applyFill="1" applyBorder="1"/>
    <xf numFmtId="179" fontId="9" fillId="0" borderId="2" xfId="0" applyNumberFormat="1" applyFont="1" applyBorder="1" applyAlignment="1">
      <alignment horizontal="center" wrapText="1"/>
    </xf>
    <xf numFmtId="179" fontId="9" fillId="0" borderId="2" xfId="0" applyNumberFormat="1" applyFont="1" applyBorder="1" applyAlignment="1">
      <alignment horizontal="center" vertical="top" wrapText="1"/>
    </xf>
    <xf numFmtId="0" fontId="0" fillId="0" borderId="9" xfId="0" applyFont="1" applyBorder="1" applyAlignment="1"/>
    <xf numFmtId="0" fontId="0" fillId="0" borderId="5" xfId="0" applyFont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ColorStyle" Target="colors2.xml"/><Relationship Id="rId2" Type="http://schemas.microsoft.com/office/2011/relationships/chartStyle" Target="style2.xml"/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57730734988624"/>
          <c:y val="0.0737886410032079"/>
          <c:w val="0.920506479374814"/>
          <c:h val="0.73182510722745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'1A'!$I$10:$I$19</c:f>
              <c:numCache>
                <c:formatCode>0.000_);[Red]\(0.000\)</c:formatCode>
                <c:ptCount val="10"/>
                <c:pt idx="0">
                  <c:v>5</c:v>
                </c:pt>
                <c:pt idx="1">
                  <c:v>8</c:v>
                </c:pt>
                <c:pt idx="2">
                  <c:v>6</c:v>
                </c:pt>
                <c:pt idx="3">
                  <c:v>6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6</c:v>
                </c:pt>
                <c:pt idx="8">
                  <c:v>4</c:v>
                </c:pt>
                <c:pt idx="9">
                  <c:v>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112247168"/>
        <c:axId val="112248704"/>
      </c:lineChart>
      <c:catAx>
        <c:axId val="1122471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12248704"/>
        <c:crosses val="autoZero"/>
        <c:auto val="1"/>
        <c:lblAlgn val="ctr"/>
        <c:lblOffset val="100"/>
        <c:noMultiLvlLbl val="0"/>
      </c:catAx>
      <c:valAx>
        <c:axId val="112248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_);[Red]\(0.0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12247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747903619573294"/>
          <c:y val="0.0801193894084539"/>
          <c:w val="0.905041927608534"/>
          <c:h val="0.795492386556374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'1A'!$H$10:$H$19</c:f>
              <c:numCache>
                <c:formatCode>0.000_);[Red]\(0.000\)</c:formatCode>
                <c:ptCount val="10"/>
                <c:pt idx="0">
                  <c:v>230.2</c:v>
                </c:pt>
                <c:pt idx="1">
                  <c:v>231.2</c:v>
                </c:pt>
                <c:pt idx="2">
                  <c:v>231.4</c:v>
                </c:pt>
                <c:pt idx="3">
                  <c:v>229.8</c:v>
                </c:pt>
                <c:pt idx="4">
                  <c:v>231.8</c:v>
                </c:pt>
                <c:pt idx="5">
                  <c:v>231.2</c:v>
                </c:pt>
                <c:pt idx="6">
                  <c:v>230.2</c:v>
                </c:pt>
                <c:pt idx="7">
                  <c:v>230.4</c:v>
                </c:pt>
                <c:pt idx="8">
                  <c:v>230</c:v>
                </c:pt>
                <c:pt idx="9">
                  <c:v>230.2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110384256"/>
        <c:axId val="110385792"/>
      </c:lineChart>
      <c:catAx>
        <c:axId val="1103842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10385792"/>
        <c:crosses val="autoZero"/>
        <c:auto val="1"/>
        <c:lblAlgn val="ctr"/>
        <c:lblOffset val="100"/>
        <c:noMultiLvlLbl val="0"/>
      </c:catAx>
      <c:valAx>
        <c:axId val="110385792"/>
        <c:scaling>
          <c:orientation val="minMax"/>
          <c:max val="240"/>
          <c:min val="2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_);[Red]\(0.0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10384256"/>
        <c:crosses val="autoZero"/>
        <c:crossBetween val="between"/>
        <c:min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7" Type="http://schemas.openxmlformats.org/officeDocument/2006/relationships/image" Target="../media/image9.emf"/><Relationship Id="rId6" Type="http://schemas.openxmlformats.org/officeDocument/2006/relationships/image" Target="../media/image8.emf"/><Relationship Id="rId5" Type="http://schemas.openxmlformats.org/officeDocument/2006/relationships/image" Target="../media/image7.emf"/><Relationship Id="rId4" Type="http://schemas.openxmlformats.org/officeDocument/2006/relationships/image" Target="../media/image6.emf"/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295275</xdr:colOff>
      <xdr:row>24</xdr:row>
      <xdr:rowOff>47625</xdr:rowOff>
    </xdr:from>
    <xdr:to>
      <xdr:col>5</xdr:col>
      <xdr:colOff>561975</xdr:colOff>
      <xdr:row>24</xdr:row>
      <xdr:rowOff>247650</xdr:rowOff>
    </xdr:to>
    <xdr:pic>
      <xdr:nvPicPr>
        <xdr:cNvPr id="19689" name="Picture 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724275" y="6841490"/>
          <a:ext cx="2667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76200</xdr:colOff>
      <xdr:row>31</xdr:row>
      <xdr:rowOff>47625</xdr:rowOff>
    </xdr:from>
    <xdr:to>
      <xdr:col>2</xdr:col>
      <xdr:colOff>390525</xdr:colOff>
      <xdr:row>31</xdr:row>
      <xdr:rowOff>285750</xdr:rowOff>
    </xdr:to>
    <xdr:pic>
      <xdr:nvPicPr>
        <xdr:cNvPr id="19690" name="Picture 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619250" y="9577705"/>
          <a:ext cx="3143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139700</xdr:colOff>
          <xdr:row>7</xdr:row>
          <xdr:rowOff>57150</xdr:rowOff>
        </xdr:from>
        <xdr:to>
          <xdr:col>7</xdr:col>
          <xdr:colOff>298450</xdr:colOff>
          <xdr:row>8</xdr:row>
          <xdr:rowOff>69850</xdr:rowOff>
        </xdr:to>
        <xdr:sp>
          <xdr:nvSpPr>
            <xdr:cNvPr id="19457" name="Object 1" hidden="1">
              <a:extLst>
                <a:ext uri="{63B3BB69-23CF-44E3-9099-C40C66FF867C}">
                  <a14:compatExt spid="_x0000_s19457"/>
                </a:ext>
              </a:extLst>
            </xdr:cNvPr>
            <xdr:cNvSpPr/>
          </xdr:nvSpPr>
          <xdr:spPr>
            <a:xfrm>
              <a:off x="4768850" y="2095500"/>
              <a:ext cx="158750" cy="307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24</xdr:row>
          <xdr:rowOff>0</xdr:rowOff>
        </xdr:from>
        <xdr:to>
          <xdr:col>1</xdr:col>
          <xdr:colOff>25400</xdr:colOff>
          <xdr:row>24</xdr:row>
          <xdr:rowOff>177800</xdr:rowOff>
        </xdr:to>
        <xdr:sp>
          <xdr:nvSpPr>
            <xdr:cNvPr id="19458" name="Object 2" hidden="1">
              <a:extLst>
                <a:ext uri="{63B3BB69-23CF-44E3-9099-C40C66FF867C}">
                  <a14:compatExt spid="_x0000_s19458"/>
                </a:ext>
              </a:extLst>
            </xdr:cNvPr>
            <xdr:cNvSpPr/>
          </xdr:nvSpPr>
          <xdr:spPr>
            <a:xfrm>
              <a:off x="304800" y="6793865"/>
              <a:ext cx="482600" cy="177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82550</xdr:colOff>
          <xdr:row>27</xdr:row>
          <xdr:rowOff>19050</xdr:rowOff>
        </xdr:from>
        <xdr:to>
          <xdr:col>2</xdr:col>
          <xdr:colOff>311150</xdr:colOff>
          <xdr:row>28</xdr:row>
          <xdr:rowOff>0</xdr:rowOff>
        </xdr:to>
        <xdr:sp>
          <xdr:nvSpPr>
            <xdr:cNvPr id="19460" name="Object 4" hidden="1">
              <a:extLst>
                <a:ext uri="{63B3BB69-23CF-44E3-9099-C40C66FF867C}">
                  <a14:compatExt spid="_x0000_s19460"/>
                </a:ext>
              </a:extLst>
            </xdr:cNvPr>
            <xdr:cNvSpPr/>
          </xdr:nvSpPr>
          <xdr:spPr>
            <a:xfrm>
              <a:off x="1625600" y="7939405"/>
              <a:ext cx="22860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44450</xdr:colOff>
          <xdr:row>28</xdr:row>
          <xdr:rowOff>69850</xdr:rowOff>
        </xdr:from>
        <xdr:to>
          <xdr:col>3</xdr:col>
          <xdr:colOff>184150</xdr:colOff>
          <xdr:row>28</xdr:row>
          <xdr:rowOff>292100</xdr:rowOff>
        </xdr:to>
        <xdr:sp>
          <xdr:nvSpPr>
            <xdr:cNvPr id="19461" name="Object 5" hidden="1">
              <a:extLst>
                <a:ext uri="{63B3BB69-23CF-44E3-9099-C40C66FF867C}">
                  <a14:compatExt spid="_x0000_s19461"/>
                </a:ext>
              </a:extLst>
            </xdr:cNvPr>
            <xdr:cNvSpPr/>
          </xdr:nvSpPr>
          <xdr:spPr>
            <a:xfrm>
              <a:off x="1587500" y="8285480"/>
              <a:ext cx="739775" cy="2222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44450</xdr:colOff>
          <xdr:row>29</xdr:row>
          <xdr:rowOff>31750</xdr:rowOff>
        </xdr:from>
        <xdr:to>
          <xdr:col>3</xdr:col>
          <xdr:colOff>184150</xdr:colOff>
          <xdr:row>30</xdr:row>
          <xdr:rowOff>25400</xdr:rowOff>
        </xdr:to>
        <xdr:sp>
          <xdr:nvSpPr>
            <xdr:cNvPr id="19462" name="Object 6" hidden="1">
              <a:extLst>
                <a:ext uri="{63B3BB69-23CF-44E3-9099-C40C66FF867C}">
                  <a14:compatExt spid="_x0000_s19462"/>
                </a:ext>
              </a:extLst>
            </xdr:cNvPr>
            <xdr:cNvSpPr/>
          </xdr:nvSpPr>
          <xdr:spPr>
            <a:xfrm>
              <a:off x="1587500" y="8714105"/>
              <a:ext cx="739775" cy="336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32</xdr:row>
          <xdr:rowOff>76200</xdr:rowOff>
        </xdr:from>
        <xdr:to>
          <xdr:col>2</xdr:col>
          <xdr:colOff>374650</xdr:colOff>
          <xdr:row>33</xdr:row>
          <xdr:rowOff>12700</xdr:rowOff>
        </xdr:to>
        <xdr:sp>
          <xdr:nvSpPr>
            <xdr:cNvPr id="19464" name="Object 8" hidden="1">
              <a:extLst>
                <a:ext uri="{63B3BB69-23CF-44E3-9099-C40C66FF867C}">
                  <a14:compatExt spid="_x0000_s19464"/>
                </a:ext>
              </a:extLst>
            </xdr:cNvPr>
            <xdr:cNvSpPr/>
          </xdr:nvSpPr>
          <xdr:spPr>
            <a:xfrm>
              <a:off x="1568450" y="9930130"/>
              <a:ext cx="349250" cy="327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355600</xdr:colOff>
          <xdr:row>26</xdr:row>
          <xdr:rowOff>63500</xdr:rowOff>
        </xdr:from>
        <xdr:to>
          <xdr:col>0</xdr:col>
          <xdr:colOff>457200</xdr:colOff>
          <xdr:row>26</xdr:row>
          <xdr:rowOff>292100</xdr:rowOff>
        </xdr:to>
        <xdr:sp>
          <xdr:nvSpPr>
            <xdr:cNvPr id="19465" name="Object 9" hidden="1">
              <a:extLst>
                <a:ext uri="{63B3BB69-23CF-44E3-9099-C40C66FF867C}">
                  <a14:compatExt spid="_x0000_s19465"/>
                </a:ext>
              </a:extLst>
            </xdr:cNvPr>
            <xdr:cNvSpPr/>
          </xdr:nvSpPr>
          <xdr:spPr>
            <a:xfrm>
              <a:off x="355600" y="7507605"/>
              <a:ext cx="1016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33</xdr:row>
          <xdr:rowOff>44450</xdr:rowOff>
        </xdr:from>
        <xdr:to>
          <xdr:col>2</xdr:col>
          <xdr:colOff>374650</xdr:colOff>
          <xdr:row>33</xdr:row>
          <xdr:rowOff>241300</xdr:rowOff>
        </xdr:to>
        <xdr:sp>
          <xdr:nvSpPr>
            <xdr:cNvPr id="19466" name="Object 10" hidden="1">
              <a:extLst>
                <a:ext uri="{63B3BB69-23CF-44E3-9099-C40C66FF867C}">
                  <a14:compatExt spid="_x0000_s19466"/>
                </a:ext>
              </a:extLst>
            </xdr:cNvPr>
            <xdr:cNvSpPr/>
          </xdr:nvSpPr>
          <xdr:spPr>
            <a:xfrm>
              <a:off x="1574800" y="10288905"/>
              <a:ext cx="342900" cy="19685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6</xdr:col>
      <xdr:colOff>0</xdr:colOff>
      <xdr:row>32</xdr:row>
      <xdr:rowOff>0</xdr:rowOff>
    </xdr:from>
    <xdr:to>
      <xdr:col>7</xdr:col>
      <xdr:colOff>368300</xdr:colOff>
      <xdr:row>32</xdr:row>
      <xdr:rowOff>247015</xdr:rowOff>
    </xdr:to>
    <xdr:pic>
      <xdr:nvPicPr>
        <xdr:cNvPr id="2" name="图片 81" descr="181a0c1cf74b96520844ccbf1ce1ecd"/>
        <xdr:cNvPicPr>
          <a:picLocks noChangeAspect="1"/>
        </xdr:cNvPicPr>
      </xdr:nvPicPr>
      <xdr:blipFill>
        <a:blip r:embed="rId2">
          <a:biLevel thresh="50000"/>
        </a:blip>
        <a:srcRect l="13241" t="36281" r="53665" b="58977"/>
        <a:stretch>
          <a:fillRect/>
        </a:stretch>
      </xdr:blipFill>
      <xdr:spPr>
        <a:xfrm>
          <a:off x="4029075" y="9853930"/>
          <a:ext cx="968375" cy="2470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485775</xdr:colOff>
      <xdr:row>8</xdr:row>
      <xdr:rowOff>123825</xdr:rowOff>
    </xdr:from>
    <xdr:to>
      <xdr:col>8</xdr:col>
      <xdr:colOff>600075</xdr:colOff>
      <xdr:row>8</xdr:row>
      <xdr:rowOff>123825</xdr:rowOff>
    </xdr:to>
    <xdr:cxnSp>
      <xdr:nvCxnSpPr>
        <xdr:cNvPr id="4" name="直接连接符 3"/>
        <xdr:cNvCxnSpPr/>
      </xdr:nvCxnSpPr>
      <xdr:spPr>
        <a:xfrm>
          <a:off x="485775" y="1697990"/>
          <a:ext cx="64103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466725</xdr:colOff>
      <xdr:row>12</xdr:row>
      <xdr:rowOff>104775</xdr:rowOff>
    </xdr:from>
    <xdr:to>
      <xdr:col>8</xdr:col>
      <xdr:colOff>628650</xdr:colOff>
      <xdr:row>12</xdr:row>
      <xdr:rowOff>104775</xdr:rowOff>
    </xdr:to>
    <xdr:cxnSp>
      <xdr:nvCxnSpPr>
        <xdr:cNvPr id="5" name="直接连接符 4"/>
        <xdr:cNvCxnSpPr/>
      </xdr:nvCxnSpPr>
      <xdr:spPr>
        <a:xfrm>
          <a:off x="466725" y="2440940"/>
          <a:ext cx="64579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85725</xdr:colOff>
      <xdr:row>15</xdr:row>
      <xdr:rowOff>234950</xdr:rowOff>
    </xdr:from>
    <xdr:to>
      <xdr:col>8</xdr:col>
      <xdr:colOff>511810</xdr:colOff>
      <xdr:row>37</xdr:row>
      <xdr:rowOff>58420</xdr:rowOff>
    </xdr:to>
    <xdr:graphicFrame>
      <xdr:nvGraphicFramePr>
        <xdr:cNvPr id="6" name="图表 5"/>
        <xdr:cNvGraphicFramePr/>
      </xdr:nvGraphicFramePr>
      <xdr:xfrm>
        <a:off x="85725" y="3142615"/>
        <a:ext cx="6722110" cy="397891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409575</xdr:colOff>
      <xdr:row>22</xdr:row>
      <xdr:rowOff>161925</xdr:rowOff>
    </xdr:from>
    <xdr:to>
      <xdr:col>8</xdr:col>
      <xdr:colOff>676275</xdr:colOff>
      <xdr:row>22</xdr:row>
      <xdr:rowOff>171450</xdr:rowOff>
    </xdr:to>
    <xdr:cxnSp>
      <xdr:nvCxnSpPr>
        <xdr:cNvPr id="7" name="直接连接符 6"/>
        <xdr:cNvCxnSpPr/>
      </xdr:nvCxnSpPr>
      <xdr:spPr>
        <a:xfrm>
          <a:off x="409575" y="4453255"/>
          <a:ext cx="656272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447675</xdr:colOff>
      <xdr:row>18</xdr:row>
      <xdr:rowOff>161925</xdr:rowOff>
    </xdr:from>
    <xdr:to>
      <xdr:col>8</xdr:col>
      <xdr:colOff>666750</xdr:colOff>
      <xdr:row>18</xdr:row>
      <xdr:rowOff>171450</xdr:rowOff>
    </xdr:to>
    <xdr:cxnSp>
      <xdr:nvCxnSpPr>
        <xdr:cNvPr id="8" name="直接连接符 7"/>
        <xdr:cNvCxnSpPr/>
      </xdr:nvCxnSpPr>
      <xdr:spPr>
        <a:xfrm flipV="1">
          <a:off x="447675" y="3691255"/>
          <a:ext cx="65151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333375</xdr:colOff>
      <xdr:row>30</xdr:row>
      <xdr:rowOff>38100</xdr:rowOff>
    </xdr:from>
    <xdr:to>
      <xdr:col>9</xdr:col>
      <xdr:colOff>19050</xdr:colOff>
      <xdr:row>30</xdr:row>
      <xdr:rowOff>38100</xdr:rowOff>
    </xdr:to>
    <xdr:cxnSp>
      <xdr:nvCxnSpPr>
        <xdr:cNvPr id="9" name="直接连接符 8"/>
        <xdr:cNvCxnSpPr/>
      </xdr:nvCxnSpPr>
      <xdr:spPr>
        <a:xfrm>
          <a:off x="333375" y="5853430"/>
          <a:ext cx="68294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66675</xdr:colOff>
      <xdr:row>2</xdr:row>
      <xdr:rowOff>66675</xdr:rowOff>
    </xdr:from>
    <xdr:to>
      <xdr:col>8</xdr:col>
      <xdr:colOff>562610</xdr:colOff>
      <xdr:row>15</xdr:row>
      <xdr:rowOff>0</xdr:rowOff>
    </xdr:to>
    <xdr:graphicFrame>
      <xdr:nvGraphicFramePr>
        <xdr:cNvPr id="10" name="图表 9"/>
        <xdr:cNvGraphicFramePr/>
      </xdr:nvGraphicFramePr>
      <xdr:xfrm>
        <a:off x="66675" y="497840"/>
        <a:ext cx="6791960" cy="24098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533400</xdr:colOff>
      <xdr:row>6</xdr:row>
      <xdr:rowOff>111125</xdr:rowOff>
    </xdr:from>
    <xdr:to>
      <xdr:col>8</xdr:col>
      <xdr:colOff>609600</xdr:colOff>
      <xdr:row>6</xdr:row>
      <xdr:rowOff>111125</xdr:rowOff>
    </xdr:to>
    <xdr:cxnSp>
      <xdr:nvCxnSpPr>
        <xdr:cNvPr id="11" name="直接连接符 10"/>
        <xdr:cNvCxnSpPr/>
      </xdr:nvCxnSpPr>
      <xdr:spPr>
        <a:xfrm>
          <a:off x="533400" y="1304290"/>
          <a:ext cx="63722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431800</xdr:colOff>
      <xdr:row>7</xdr:row>
      <xdr:rowOff>168275</xdr:rowOff>
    </xdr:from>
    <xdr:to>
      <xdr:col>8</xdr:col>
      <xdr:colOff>527050</xdr:colOff>
      <xdr:row>7</xdr:row>
      <xdr:rowOff>187325</xdr:rowOff>
    </xdr:to>
    <xdr:cxnSp>
      <xdr:nvCxnSpPr>
        <xdr:cNvPr id="12" name="直接连接符 11"/>
        <xdr:cNvCxnSpPr/>
      </xdr:nvCxnSpPr>
      <xdr:spPr>
        <a:xfrm>
          <a:off x="431800" y="1551940"/>
          <a:ext cx="6391275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603250</xdr:colOff>
      <xdr:row>10</xdr:row>
      <xdr:rowOff>41275</xdr:rowOff>
    </xdr:from>
    <xdr:to>
      <xdr:col>8</xdr:col>
      <xdr:colOff>660400</xdr:colOff>
      <xdr:row>10</xdr:row>
      <xdr:rowOff>60325</xdr:rowOff>
    </xdr:to>
    <xdr:cxnSp>
      <xdr:nvCxnSpPr>
        <xdr:cNvPr id="13" name="直接连接符 12"/>
        <xdr:cNvCxnSpPr/>
      </xdr:nvCxnSpPr>
      <xdr:spPr>
        <a:xfrm>
          <a:off x="603250" y="1996440"/>
          <a:ext cx="6353175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46</xdr:row>
      <xdr:rowOff>0</xdr:rowOff>
    </xdr:from>
    <xdr:to>
      <xdr:col>5</xdr:col>
      <xdr:colOff>968375</xdr:colOff>
      <xdr:row>47</xdr:row>
      <xdr:rowOff>56515</xdr:rowOff>
    </xdr:to>
    <xdr:pic>
      <xdr:nvPicPr>
        <xdr:cNvPr id="2" name="图片 81" descr="181a0c1cf74b96520844ccbf1ce1ecd"/>
        <xdr:cNvPicPr>
          <a:picLocks noChangeAspect="1"/>
        </xdr:cNvPicPr>
      </xdr:nvPicPr>
      <xdr:blipFill>
        <a:blip r:embed="rId3">
          <a:biLevel thresh="50000"/>
        </a:blip>
        <a:srcRect l="13241" t="36281" r="53665" b="58977"/>
        <a:stretch>
          <a:fillRect/>
        </a:stretch>
      </xdr:blipFill>
      <xdr:spPr>
        <a:xfrm>
          <a:off x="3429000" y="8777605"/>
          <a:ext cx="968375" cy="247015"/>
        </a:xfrm>
        <a:prstGeom prst="rect">
          <a:avLst/>
        </a:prstGeom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0.07802</cdr:x>
      <cdr:y>0.17014</cdr:y>
    </cdr:from>
    <cdr:to>
      <cdr:x>0.07802</cdr:x>
      <cdr:y>0.17014</cdr:y>
    </cdr:to>
    <cdr:sp>
      <cdr:nvSpPr>
        <cdr:cNvPr id="2" name="直接连接符 1"/>
        <cdr:cNvSpPr/>
      </cdr:nvSpPr>
      <cdr:spPr xmlns:a="http://schemas.openxmlformats.org/drawingml/2006/main">
        <a:xfrm xmlns:a="http://schemas.openxmlformats.org/drawingml/2006/main">
          <a:off x="466725" y="46672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</c:userShape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image" Target="../media/image5.emf"/><Relationship Id="rId8" Type="http://schemas.openxmlformats.org/officeDocument/2006/relationships/oleObject" Target="../embeddings/oleObject4.bin"/><Relationship Id="rId7" Type="http://schemas.openxmlformats.org/officeDocument/2006/relationships/oleObject" Target="../embeddings/oleObject3.bin"/><Relationship Id="rId6" Type="http://schemas.openxmlformats.org/officeDocument/2006/relationships/image" Target="../media/image4.e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3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7" Type="http://schemas.openxmlformats.org/officeDocument/2006/relationships/image" Target="../media/image9.emf"/><Relationship Id="rId16" Type="http://schemas.openxmlformats.org/officeDocument/2006/relationships/oleObject" Target="../embeddings/oleObject8.bin"/><Relationship Id="rId15" Type="http://schemas.openxmlformats.org/officeDocument/2006/relationships/image" Target="../media/image8.emf"/><Relationship Id="rId14" Type="http://schemas.openxmlformats.org/officeDocument/2006/relationships/oleObject" Target="../embeddings/oleObject7.bin"/><Relationship Id="rId13" Type="http://schemas.openxmlformats.org/officeDocument/2006/relationships/image" Target="../media/image7.emf"/><Relationship Id="rId12" Type="http://schemas.openxmlformats.org/officeDocument/2006/relationships/oleObject" Target="../embeddings/oleObject6.bin"/><Relationship Id="rId11" Type="http://schemas.openxmlformats.org/officeDocument/2006/relationships/image" Target="../media/image6.emf"/><Relationship Id="rId10" Type="http://schemas.openxmlformats.org/officeDocument/2006/relationships/oleObject" Target="../embeddings/oleObject5.bin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O37"/>
  <sheetViews>
    <sheetView tabSelected="1" topLeftCell="A5" workbookViewId="0">
      <selection activeCell="G33" sqref="G33"/>
    </sheetView>
  </sheetViews>
  <sheetFormatPr defaultColWidth="9" defaultRowHeight="15"/>
  <cols>
    <col min="1" max="1" width="10" style="6" customWidth="1"/>
    <col min="2" max="2" width="10.25" style="6" customWidth="1"/>
    <col min="3" max="3" width="7.875" style="6" customWidth="1"/>
    <col min="4" max="4" width="9" style="6" customWidth="1"/>
    <col min="5" max="9" width="7.875" style="6" customWidth="1"/>
    <col min="10" max="16384" width="9" style="6"/>
  </cols>
  <sheetData>
    <row r="1" ht="21" spans="1:1">
      <c r="A1" s="7" t="s">
        <v>0</v>
      </c>
    </row>
    <row r="2" ht="21" customHeight="1" spans="1:9">
      <c r="A2" s="8" t="s">
        <v>1</v>
      </c>
      <c r="B2" s="9"/>
      <c r="C2" s="9"/>
      <c r="D2" s="9"/>
      <c r="E2" s="9"/>
      <c r="F2" s="9"/>
      <c r="G2" s="9"/>
      <c r="H2" s="9"/>
      <c r="I2" s="9"/>
    </row>
    <row r="3" ht="14.25" customHeight="1" spans="1:9">
      <c r="A3" s="8"/>
      <c r="B3" s="10"/>
      <c r="C3" s="10"/>
      <c r="D3" s="10"/>
      <c r="E3" s="10"/>
      <c r="F3" s="11"/>
      <c r="G3" s="12"/>
      <c r="H3" s="12"/>
      <c r="I3" s="10"/>
    </row>
    <row r="4" ht="24" customHeight="1" spans="1:9">
      <c r="A4" s="13" t="s">
        <v>2</v>
      </c>
      <c r="B4" s="14"/>
      <c r="C4" s="14"/>
      <c r="D4" s="14"/>
      <c r="E4" s="14"/>
      <c r="F4" s="15"/>
      <c r="G4" s="15"/>
      <c r="H4" s="15"/>
      <c r="I4" s="15"/>
    </row>
    <row r="5" ht="24" customHeight="1" spans="1:9">
      <c r="A5" s="14" t="s">
        <v>3</v>
      </c>
      <c r="B5" s="14"/>
      <c r="C5" s="14"/>
      <c r="D5" s="14"/>
      <c r="E5" s="14"/>
      <c r="F5" s="14"/>
      <c r="G5" s="14"/>
      <c r="H5" s="14"/>
      <c r="I5" s="14"/>
    </row>
    <row r="6" ht="24" customHeight="1" spans="1:9">
      <c r="A6" s="14" t="s">
        <v>4</v>
      </c>
      <c r="B6" s="14"/>
      <c r="C6" s="14"/>
      <c r="D6" s="14"/>
      <c r="E6" s="14"/>
      <c r="F6" s="14"/>
      <c r="G6" s="14"/>
      <c r="H6" s="14"/>
      <c r="I6" s="14"/>
    </row>
    <row r="7" ht="32.25" customHeight="1" spans="1:9">
      <c r="A7" s="16" t="s">
        <v>5</v>
      </c>
      <c r="B7" s="17"/>
      <c r="C7" s="17"/>
      <c r="D7" s="17" t="s">
        <v>6</v>
      </c>
      <c r="E7" s="17"/>
      <c r="F7" s="17" t="s">
        <v>7</v>
      </c>
      <c r="G7" s="17"/>
      <c r="H7" s="15"/>
      <c r="I7" s="15"/>
    </row>
    <row r="8" ht="23.25" customHeight="1" spans="1:9">
      <c r="A8" s="18" t="s">
        <v>8</v>
      </c>
      <c r="B8" s="19" t="s">
        <v>9</v>
      </c>
      <c r="C8" s="20" t="s">
        <v>10</v>
      </c>
      <c r="D8" s="19"/>
      <c r="E8" s="19"/>
      <c r="F8" s="19"/>
      <c r="G8" s="19"/>
      <c r="H8" s="21"/>
      <c r="I8" s="68" t="s">
        <v>11</v>
      </c>
    </row>
    <row r="9" ht="21.95" customHeight="1" spans="1:9">
      <c r="A9" s="22"/>
      <c r="B9" s="23" t="s">
        <v>12</v>
      </c>
      <c r="C9" s="24" t="s">
        <v>13</v>
      </c>
      <c r="D9" s="24" t="s">
        <v>14</v>
      </c>
      <c r="E9" s="24" t="s">
        <v>15</v>
      </c>
      <c r="F9" s="24" t="s">
        <v>16</v>
      </c>
      <c r="G9" s="24" t="s">
        <v>17</v>
      </c>
      <c r="H9" s="25"/>
      <c r="I9" s="69"/>
    </row>
    <row r="10" s="4" customFormat="1" ht="21.95" customHeight="1" spans="1:9">
      <c r="A10" s="26">
        <v>1</v>
      </c>
      <c r="B10" s="27" t="s">
        <v>18</v>
      </c>
      <c r="C10" s="28">
        <v>231</v>
      </c>
      <c r="D10" s="28">
        <v>229</v>
      </c>
      <c r="E10" s="28">
        <v>230</v>
      </c>
      <c r="F10" s="28">
        <v>233</v>
      </c>
      <c r="G10" s="28">
        <v>228</v>
      </c>
      <c r="H10" s="29">
        <v>230.2</v>
      </c>
      <c r="I10" s="70">
        <f>MAX(C10:G10)-MIN(C10:G10)</f>
        <v>5</v>
      </c>
    </row>
    <row r="11" s="4" customFormat="1" ht="21.95" customHeight="1" spans="1:9">
      <c r="A11" s="26">
        <v>2</v>
      </c>
      <c r="B11" s="27" t="s">
        <v>19</v>
      </c>
      <c r="C11" s="28">
        <v>226</v>
      </c>
      <c r="D11" s="28">
        <v>232</v>
      </c>
      <c r="E11" s="28">
        <v>234</v>
      </c>
      <c r="F11" s="28">
        <v>231</v>
      </c>
      <c r="G11" s="28">
        <v>233</v>
      </c>
      <c r="H11" s="29">
        <f t="shared" ref="H11:H19" si="0">SUM(C11:G11)/5</f>
        <v>231.2</v>
      </c>
      <c r="I11" s="70">
        <f t="shared" ref="I11:I19" si="1">MAX(C11:G11)-MIN(C11:G11)</f>
        <v>8</v>
      </c>
    </row>
    <row r="12" s="4" customFormat="1" ht="21.95" customHeight="1" spans="1:9">
      <c r="A12" s="26">
        <v>3</v>
      </c>
      <c r="B12" s="27" t="s">
        <v>20</v>
      </c>
      <c r="C12" s="28">
        <v>229</v>
      </c>
      <c r="D12" s="28">
        <v>233</v>
      </c>
      <c r="E12" s="28">
        <v>235</v>
      </c>
      <c r="F12" s="28">
        <v>231</v>
      </c>
      <c r="G12" s="28">
        <v>229</v>
      </c>
      <c r="H12" s="29">
        <f t="shared" si="0"/>
        <v>231.4</v>
      </c>
      <c r="I12" s="70">
        <f t="shared" si="1"/>
        <v>6</v>
      </c>
    </row>
    <row r="13" s="4" customFormat="1" ht="21.95" customHeight="1" spans="1:15">
      <c r="A13" s="26">
        <v>4</v>
      </c>
      <c r="B13" s="27" t="s">
        <v>21</v>
      </c>
      <c r="C13" s="28">
        <v>233</v>
      </c>
      <c r="D13" s="28">
        <v>228</v>
      </c>
      <c r="E13" s="28">
        <v>231</v>
      </c>
      <c r="F13" s="28">
        <v>230</v>
      </c>
      <c r="G13" s="28">
        <v>227</v>
      </c>
      <c r="H13" s="29">
        <f t="shared" si="0"/>
        <v>229.8</v>
      </c>
      <c r="I13" s="70">
        <f t="shared" si="1"/>
        <v>6</v>
      </c>
      <c r="O13" s="71"/>
    </row>
    <row r="14" s="4" customFormat="1" ht="21.95" customHeight="1" spans="1:15">
      <c r="A14" s="30">
        <v>5</v>
      </c>
      <c r="B14" s="27" t="s">
        <v>22</v>
      </c>
      <c r="C14" s="28">
        <v>232</v>
      </c>
      <c r="D14" s="28">
        <v>234</v>
      </c>
      <c r="E14" s="28">
        <v>233</v>
      </c>
      <c r="F14" s="28">
        <v>231</v>
      </c>
      <c r="G14" s="28">
        <v>229</v>
      </c>
      <c r="H14" s="29">
        <f t="shared" si="0"/>
        <v>231.8</v>
      </c>
      <c r="I14" s="70">
        <v>5</v>
      </c>
      <c r="O14" s="71"/>
    </row>
    <row r="15" s="4" customFormat="1" ht="21.95" customHeight="1" spans="1:15">
      <c r="A15" s="30">
        <v>6</v>
      </c>
      <c r="B15" s="27" t="s">
        <v>23</v>
      </c>
      <c r="C15" s="28">
        <v>229</v>
      </c>
      <c r="D15" s="28">
        <v>232</v>
      </c>
      <c r="E15" s="28">
        <v>234</v>
      </c>
      <c r="F15" s="28">
        <v>230</v>
      </c>
      <c r="G15" s="28">
        <v>231</v>
      </c>
      <c r="H15" s="29">
        <f t="shared" si="0"/>
        <v>231.2</v>
      </c>
      <c r="I15" s="70">
        <f t="shared" si="1"/>
        <v>5</v>
      </c>
      <c r="O15" s="71"/>
    </row>
    <row r="16" s="4" customFormat="1" ht="21.95" customHeight="1" spans="1:15">
      <c r="A16" s="30">
        <v>7</v>
      </c>
      <c r="B16" s="27" t="s">
        <v>24</v>
      </c>
      <c r="C16" s="28">
        <v>230</v>
      </c>
      <c r="D16" s="28">
        <v>228</v>
      </c>
      <c r="E16" s="28">
        <v>231</v>
      </c>
      <c r="F16" s="28">
        <v>233</v>
      </c>
      <c r="G16" s="28">
        <v>229</v>
      </c>
      <c r="H16" s="29">
        <f t="shared" si="0"/>
        <v>230.2</v>
      </c>
      <c r="I16" s="70">
        <f t="shared" si="1"/>
        <v>5</v>
      </c>
      <c r="O16" s="71"/>
    </row>
    <row r="17" s="4" customFormat="1" ht="21.95" customHeight="1" spans="1:15">
      <c r="A17" s="30">
        <v>8</v>
      </c>
      <c r="B17" s="27" t="s">
        <v>25</v>
      </c>
      <c r="C17" s="28">
        <v>227</v>
      </c>
      <c r="D17" s="28">
        <v>231</v>
      </c>
      <c r="E17" s="28">
        <v>233</v>
      </c>
      <c r="F17" s="28">
        <v>229</v>
      </c>
      <c r="G17" s="28">
        <v>232</v>
      </c>
      <c r="H17" s="29">
        <f t="shared" si="0"/>
        <v>230.4</v>
      </c>
      <c r="I17" s="70">
        <f t="shared" si="1"/>
        <v>6</v>
      </c>
      <c r="O17" s="71"/>
    </row>
    <row r="18" s="4" customFormat="1" ht="21.95" customHeight="1" spans="1:15">
      <c r="A18" s="30">
        <v>9</v>
      </c>
      <c r="B18" s="27" t="s">
        <v>26</v>
      </c>
      <c r="C18" s="28">
        <v>232</v>
      </c>
      <c r="D18" s="28">
        <v>228</v>
      </c>
      <c r="E18" s="28">
        <v>231</v>
      </c>
      <c r="F18" s="28">
        <v>230</v>
      </c>
      <c r="G18" s="28">
        <v>229</v>
      </c>
      <c r="H18" s="29">
        <f t="shared" si="0"/>
        <v>230</v>
      </c>
      <c r="I18" s="70">
        <f t="shared" si="1"/>
        <v>4</v>
      </c>
      <c r="O18" s="71"/>
    </row>
    <row r="19" s="4" customFormat="1" ht="21.95" customHeight="1" spans="1:15">
      <c r="A19" s="30">
        <v>10</v>
      </c>
      <c r="B19" s="27" t="s">
        <v>27</v>
      </c>
      <c r="C19" s="28">
        <v>231</v>
      </c>
      <c r="D19" s="28">
        <v>227</v>
      </c>
      <c r="E19" s="28">
        <v>233</v>
      </c>
      <c r="F19" s="28">
        <v>231</v>
      </c>
      <c r="G19" s="31">
        <v>229</v>
      </c>
      <c r="H19" s="29">
        <f t="shared" si="0"/>
        <v>230.2</v>
      </c>
      <c r="I19" s="70">
        <f t="shared" si="1"/>
        <v>6</v>
      </c>
      <c r="O19" s="71"/>
    </row>
    <row r="20" s="4" customFormat="1" ht="21.95" customHeight="1" spans="1:9">
      <c r="A20" s="30"/>
      <c r="B20" s="32"/>
      <c r="C20" s="30"/>
      <c r="D20" s="30"/>
      <c r="E20" s="30"/>
      <c r="F20" s="30"/>
      <c r="G20" s="30"/>
      <c r="H20" s="33"/>
      <c r="I20" s="72"/>
    </row>
    <row r="21" s="4" customFormat="1" ht="21.95" customHeight="1" spans="1:9">
      <c r="A21" s="30"/>
      <c r="B21" s="32"/>
      <c r="C21" s="30"/>
      <c r="D21" s="30"/>
      <c r="E21" s="30"/>
      <c r="F21" s="30"/>
      <c r="G21" s="30"/>
      <c r="H21" s="33"/>
      <c r="I21" s="73"/>
    </row>
    <row r="22" s="4" customFormat="1" ht="21.95" customHeight="1" spans="1:9">
      <c r="A22" s="30"/>
      <c r="B22" s="32"/>
      <c r="C22" s="30"/>
      <c r="D22" s="30"/>
      <c r="E22" s="30"/>
      <c r="F22" s="30"/>
      <c r="G22" s="30"/>
      <c r="H22" s="33"/>
      <c r="I22" s="72"/>
    </row>
    <row r="23" s="4" customFormat="1" ht="21.95" customHeight="1" spans="1:9">
      <c r="A23" s="30"/>
      <c r="B23" s="32"/>
      <c r="C23" s="30"/>
      <c r="D23" s="30"/>
      <c r="E23" s="30"/>
      <c r="F23" s="30"/>
      <c r="G23" s="30"/>
      <c r="H23" s="33"/>
      <c r="I23" s="72"/>
    </row>
    <row r="24" s="4" customFormat="1" ht="21.95" customHeight="1" spans="1:9">
      <c r="A24" s="30"/>
      <c r="B24" s="32"/>
      <c r="C24" s="30"/>
      <c r="D24" s="30"/>
      <c r="E24" s="30"/>
      <c r="F24" s="30"/>
      <c r="G24" s="30"/>
      <c r="H24" s="33"/>
      <c r="I24" s="73"/>
    </row>
    <row r="25" s="4" customFormat="1" ht="21.95" customHeight="1" spans="1:9">
      <c r="A25" s="34"/>
      <c r="B25" s="35">
        <f>AVERAGE(H10:H19)</f>
        <v>230.64</v>
      </c>
      <c r="C25" s="36"/>
      <c r="D25" s="36"/>
      <c r="E25" s="36"/>
      <c r="F25" s="37"/>
      <c r="G25" s="38">
        <f>AVERAGE(I10:I19)</f>
        <v>5.6</v>
      </c>
      <c r="H25" s="39"/>
      <c r="I25" s="74"/>
    </row>
    <row r="26" s="4" customFormat="1" ht="29.25" customHeight="1" spans="1:9">
      <c r="A26" s="40" t="s">
        <v>28</v>
      </c>
      <c r="B26" s="41"/>
      <c r="C26" s="42" t="s">
        <v>29</v>
      </c>
      <c r="D26" s="43">
        <v>0.58</v>
      </c>
      <c r="E26" s="42" t="s">
        <v>30</v>
      </c>
      <c r="F26" s="43">
        <v>2.115</v>
      </c>
      <c r="G26" s="42" t="s">
        <v>31</v>
      </c>
      <c r="H26" s="43">
        <v>0</v>
      </c>
      <c r="I26" s="75"/>
    </row>
    <row r="27" ht="37.5" customHeight="1" spans="1:9">
      <c r="A27" s="44"/>
      <c r="B27" s="45" t="s">
        <v>32</v>
      </c>
      <c r="C27" s="46"/>
      <c r="D27" s="4"/>
      <c r="E27" s="4"/>
      <c r="F27" s="4"/>
      <c r="G27" s="4"/>
      <c r="H27" s="4"/>
      <c r="I27" s="4"/>
    </row>
    <row r="28" ht="23.25" customHeight="1" spans="1:9">
      <c r="A28" s="47" t="s">
        <v>33</v>
      </c>
      <c r="B28" s="48" t="s">
        <v>34</v>
      </c>
      <c r="C28" s="49"/>
      <c r="D28" s="50">
        <f>SUM(B25)</f>
        <v>230.64</v>
      </c>
      <c r="E28" s="51"/>
      <c r="F28" s="4"/>
      <c r="G28" s="4"/>
      <c r="H28" s="4"/>
      <c r="I28" s="4"/>
    </row>
    <row r="29" ht="36.75" customHeight="1" spans="1:9">
      <c r="A29" s="47" t="s">
        <v>35</v>
      </c>
      <c r="B29" s="48" t="s">
        <v>36</v>
      </c>
      <c r="C29" s="49"/>
      <c r="D29" s="52">
        <f>SUM(D28+D26*G25)</f>
        <v>233.888</v>
      </c>
      <c r="E29" s="51"/>
      <c r="F29" s="53"/>
      <c r="G29" s="53"/>
      <c r="H29" s="54"/>
      <c r="I29" s="54"/>
    </row>
    <row r="30" ht="27" customHeight="1" spans="1:9">
      <c r="A30" s="47" t="s">
        <v>37</v>
      </c>
      <c r="B30" s="48" t="s">
        <v>38</v>
      </c>
      <c r="D30" s="52">
        <f>SUM(B25-D26*G25)</f>
        <v>227.392</v>
      </c>
      <c r="E30" s="51"/>
      <c r="F30" s="55"/>
      <c r="G30" s="55"/>
      <c r="H30" s="55"/>
      <c r="I30" s="4"/>
    </row>
    <row r="31" ht="39.75" customHeight="1" spans="1:9">
      <c r="A31" s="56" t="s">
        <v>11</v>
      </c>
      <c r="B31" s="57" t="s">
        <v>32</v>
      </c>
      <c r="D31" s="58"/>
      <c r="E31" s="4"/>
      <c r="F31" s="4"/>
      <c r="G31" s="4"/>
      <c r="H31" s="4"/>
      <c r="I31" s="4"/>
    </row>
    <row r="32" ht="25.5" customHeight="1" spans="1:9">
      <c r="A32" s="59" t="s">
        <v>39</v>
      </c>
      <c r="B32" s="60" t="s">
        <v>40</v>
      </c>
      <c r="D32" s="61">
        <f>SUM(G25)</f>
        <v>5.6</v>
      </c>
      <c r="E32" s="51"/>
      <c r="F32" s="4"/>
      <c r="G32" s="4"/>
      <c r="H32" s="4"/>
      <c r="I32" s="4"/>
    </row>
    <row r="33" ht="30.75" customHeight="1" spans="1:9">
      <c r="A33" s="47" t="s">
        <v>35</v>
      </c>
      <c r="B33" s="48" t="s">
        <v>36</v>
      </c>
      <c r="D33" s="61">
        <v>10.79</v>
      </c>
      <c r="E33" s="51"/>
      <c r="F33" s="62"/>
      <c r="G33" s="4"/>
      <c r="H33" s="54"/>
      <c r="I33" s="54"/>
    </row>
    <row r="34" ht="29.25" customHeight="1" spans="1:9">
      <c r="A34" s="47" t="s">
        <v>37</v>
      </c>
      <c r="B34" s="48" t="s">
        <v>38</v>
      </c>
      <c r="D34" s="63">
        <f>SUM(H26*G25)</f>
        <v>0</v>
      </c>
      <c r="E34" s="51"/>
      <c r="F34" s="4"/>
      <c r="G34" s="4"/>
      <c r="H34" s="54"/>
      <c r="I34" s="54"/>
    </row>
    <row r="35" ht="48" customHeight="1" spans="1:9">
      <c r="A35" s="64" t="s">
        <v>41</v>
      </c>
      <c r="B35" s="65"/>
      <c r="C35" s="65"/>
      <c r="D35" s="65"/>
      <c r="E35" s="65"/>
      <c r="F35" s="65"/>
      <c r="G35" s="65"/>
      <c r="H35" s="65"/>
      <c r="I35" s="65"/>
    </row>
    <row r="36" ht="46.5" customHeight="1" spans="1:9">
      <c r="A36" s="66" t="s">
        <v>42</v>
      </c>
      <c r="B36" s="66"/>
      <c r="C36" s="66"/>
      <c r="D36" s="66"/>
      <c r="E36" s="66"/>
      <c r="F36" s="66"/>
      <c r="G36" s="66"/>
      <c r="H36" s="66"/>
      <c r="I36" s="66"/>
    </row>
    <row r="37" ht="49.5" customHeight="1" spans="2:9">
      <c r="B37" s="67" t="s">
        <v>43</v>
      </c>
      <c r="C37" s="67"/>
      <c r="D37" s="67"/>
      <c r="E37" s="67"/>
      <c r="F37" s="67"/>
      <c r="G37" s="67"/>
      <c r="H37" s="67"/>
      <c r="I37" s="67"/>
    </row>
  </sheetData>
  <mergeCells count="17">
    <mergeCell ref="A2:I2"/>
    <mergeCell ref="G3:H3"/>
    <mergeCell ref="A4:E4"/>
    <mergeCell ref="A5:I5"/>
    <mergeCell ref="A6:I6"/>
    <mergeCell ref="C8:G8"/>
    <mergeCell ref="A26:B26"/>
    <mergeCell ref="B27:C27"/>
    <mergeCell ref="H29:I29"/>
    <mergeCell ref="H33:I33"/>
    <mergeCell ref="H34:I34"/>
    <mergeCell ref="A35:I35"/>
    <mergeCell ref="A36:I36"/>
    <mergeCell ref="B37:I37"/>
    <mergeCell ref="A8:A9"/>
    <mergeCell ref="H8:H9"/>
    <mergeCell ref="I8:I9"/>
  </mergeCells>
  <pageMargins left="0.904166666666667" right="0.747916666666667" top="0.984027777777778" bottom="0.707638888888889" header="0.511805555555556" footer="0.511805555555556"/>
  <pageSetup paperSize="9" orientation="portrait"/>
  <headerFooter alignWithMargins="0"/>
  <drawing r:id="rId1"/>
  <legacyDrawing r:id="rId2"/>
  <oleObjects>
    <mc:AlternateContent xmlns:mc="http://schemas.openxmlformats.org/markup-compatibility/2006">
      <mc:Choice Requires="x14">
        <oleObject shapeId="19457" progId="Equation.3" r:id="rId3">
          <objectPr defaultSize="0" r:id="rId4">
            <anchor moveWithCells="1" sizeWithCells="1">
              <from>
                <xdr:col>7</xdr:col>
                <xdr:colOff>139700</xdr:colOff>
                <xdr:row>7</xdr:row>
                <xdr:rowOff>57150</xdr:rowOff>
              </from>
              <to>
                <xdr:col>7</xdr:col>
                <xdr:colOff>298450</xdr:colOff>
                <xdr:row>8</xdr:row>
                <xdr:rowOff>69850</xdr:rowOff>
              </to>
            </anchor>
          </objectPr>
        </oleObject>
      </mc:Choice>
      <mc:Fallback>
        <oleObject shapeId="19457" progId="Equation.3" r:id="rId3"/>
      </mc:Fallback>
    </mc:AlternateContent>
    <mc:AlternateContent xmlns:mc="http://schemas.openxmlformats.org/markup-compatibility/2006">
      <mc:Choice Requires="x14">
        <oleObject shapeId="19458" progId="Equation.3" r:id="rId5">
          <objectPr defaultSize="0" r:id="rId6">
            <anchor moveWithCells="1">
              <from>
                <xdr:col>0</xdr:col>
                <xdr:colOff>304800</xdr:colOff>
                <xdr:row>24</xdr:row>
                <xdr:rowOff>0</xdr:rowOff>
              </from>
              <to>
                <xdr:col>1</xdr:col>
                <xdr:colOff>25400</xdr:colOff>
                <xdr:row>24</xdr:row>
                <xdr:rowOff>177800</xdr:rowOff>
              </to>
            </anchor>
          </objectPr>
        </oleObject>
      </mc:Choice>
      <mc:Fallback>
        <oleObject shapeId="19458" progId="Equation.3" r:id="rId5"/>
      </mc:Fallback>
    </mc:AlternateContent>
    <mc:AlternateContent xmlns:mc="http://schemas.openxmlformats.org/markup-compatibility/2006">
      <mc:Choice Requires="x14">
        <oleObject shapeId="19460" progId="Equation.3" r:id="rId7">
          <objectPr defaultSize="0" r:id="rId6">
            <anchor moveWithCells="1">
              <from>
                <xdr:col>2</xdr:col>
                <xdr:colOff>82550</xdr:colOff>
                <xdr:row>27</xdr:row>
                <xdr:rowOff>19050</xdr:rowOff>
              </from>
              <to>
                <xdr:col>2</xdr:col>
                <xdr:colOff>311150</xdr:colOff>
                <xdr:row>28</xdr:row>
                <xdr:rowOff>0</xdr:rowOff>
              </to>
            </anchor>
          </objectPr>
        </oleObject>
      </mc:Choice>
      <mc:Fallback>
        <oleObject shapeId="19460" progId="Equation.3" r:id="rId7"/>
      </mc:Fallback>
    </mc:AlternateContent>
    <mc:AlternateContent xmlns:mc="http://schemas.openxmlformats.org/markup-compatibility/2006">
      <mc:Choice Requires="x14">
        <oleObject shapeId="19461" progId="Equation.3" r:id="rId8">
          <objectPr defaultSize="0" r:id="rId9">
            <anchor moveWithCells="1">
              <from>
                <xdr:col>2</xdr:col>
                <xdr:colOff>44450</xdr:colOff>
                <xdr:row>28</xdr:row>
                <xdr:rowOff>69850</xdr:rowOff>
              </from>
              <to>
                <xdr:col>3</xdr:col>
                <xdr:colOff>184150</xdr:colOff>
                <xdr:row>28</xdr:row>
                <xdr:rowOff>292100</xdr:rowOff>
              </to>
            </anchor>
          </objectPr>
        </oleObject>
      </mc:Choice>
      <mc:Fallback>
        <oleObject shapeId="19461" progId="Equation.3" r:id="rId8"/>
      </mc:Fallback>
    </mc:AlternateContent>
    <mc:AlternateContent xmlns:mc="http://schemas.openxmlformats.org/markup-compatibility/2006">
      <mc:Choice Requires="x14">
        <oleObject shapeId="19462" progId="Equation.3" r:id="rId10">
          <objectPr defaultSize="0" r:id="rId11">
            <anchor moveWithCells="1">
              <from>
                <xdr:col>2</xdr:col>
                <xdr:colOff>44450</xdr:colOff>
                <xdr:row>29</xdr:row>
                <xdr:rowOff>31750</xdr:rowOff>
              </from>
              <to>
                <xdr:col>3</xdr:col>
                <xdr:colOff>184150</xdr:colOff>
                <xdr:row>30</xdr:row>
                <xdr:rowOff>25400</xdr:rowOff>
              </to>
            </anchor>
          </objectPr>
        </oleObject>
      </mc:Choice>
      <mc:Fallback>
        <oleObject shapeId="19462" progId="Equation.3" r:id="rId10"/>
      </mc:Fallback>
    </mc:AlternateContent>
    <mc:AlternateContent xmlns:mc="http://schemas.openxmlformats.org/markup-compatibility/2006">
      <mc:Choice Requires="x14">
        <oleObject shapeId="19464" progId="Equation.3" r:id="rId12">
          <objectPr defaultSize="0" r:id="rId13">
            <anchor moveWithCells="1">
              <from>
                <xdr:col>2</xdr:col>
                <xdr:colOff>25400</xdr:colOff>
                <xdr:row>32</xdr:row>
                <xdr:rowOff>76200</xdr:rowOff>
              </from>
              <to>
                <xdr:col>2</xdr:col>
                <xdr:colOff>374650</xdr:colOff>
                <xdr:row>33</xdr:row>
                <xdr:rowOff>12700</xdr:rowOff>
              </to>
            </anchor>
          </objectPr>
        </oleObject>
      </mc:Choice>
      <mc:Fallback>
        <oleObject shapeId="19464" progId="Equation.3" r:id="rId12"/>
      </mc:Fallback>
    </mc:AlternateContent>
    <mc:AlternateContent xmlns:mc="http://schemas.openxmlformats.org/markup-compatibility/2006">
      <mc:Choice Requires="x14">
        <oleObject shapeId="19465" progId="Equation.3" r:id="rId14">
          <objectPr defaultSize="0" r:id="rId15">
            <anchor moveWithCells="1" sizeWithCells="1">
              <from>
                <xdr:col>0</xdr:col>
                <xdr:colOff>355600</xdr:colOff>
                <xdr:row>26</xdr:row>
                <xdr:rowOff>63500</xdr:rowOff>
              </from>
              <to>
                <xdr:col>0</xdr:col>
                <xdr:colOff>457200</xdr:colOff>
                <xdr:row>26</xdr:row>
                <xdr:rowOff>292100</xdr:rowOff>
              </to>
            </anchor>
          </objectPr>
        </oleObject>
      </mc:Choice>
      <mc:Fallback>
        <oleObject shapeId="19465" progId="Equation.3" r:id="rId14"/>
      </mc:Fallback>
    </mc:AlternateContent>
    <mc:AlternateContent xmlns:mc="http://schemas.openxmlformats.org/markup-compatibility/2006">
      <mc:Choice Requires="x14">
        <oleObject shapeId="19466" progId="Equation.3" r:id="rId16">
          <objectPr defaultSize="0" r:id="rId17">
            <anchor moveWithCells="1">
              <from>
                <xdr:col>2</xdr:col>
                <xdr:colOff>31750</xdr:colOff>
                <xdr:row>33</xdr:row>
                <xdr:rowOff>44450</xdr:rowOff>
              </from>
              <to>
                <xdr:col>2</xdr:col>
                <xdr:colOff>374650</xdr:colOff>
                <xdr:row>33</xdr:row>
                <xdr:rowOff>241300</xdr:rowOff>
              </to>
            </anchor>
          </objectPr>
        </oleObject>
      </mc:Choice>
      <mc:Fallback>
        <oleObject shapeId="19466" progId="Equation.3" r:id="rId1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topLeftCell="A17" workbookViewId="0">
      <selection activeCell="F47" sqref="F47"/>
    </sheetView>
  </sheetViews>
  <sheetFormatPr defaultColWidth="9" defaultRowHeight="15"/>
  <cols>
    <col min="6" max="6" width="12.75" customWidth="1"/>
    <col min="8" max="8" width="15.875" customWidth="1"/>
    <col min="9" max="9" width="11.125" customWidth="1"/>
    <col min="10" max="10" width="18.875" customWidth="1"/>
  </cols>
  <sheetData>
    <row r="1" ht="18.95" customHeight="1" spans="1:9">
      <c r="A1" s="1" t="s">
        <v>44</v>
      </c>
      <c r="B1" s="2"/>
      <c r="C1" s="2"/>
      <c r="D1" s="2"/>
      <c r="E1" s="2"/>
      <c r="F1" s="2"/>
      <c r="G1" s="2"/>
      <c r="H1" s="2"/>
      <c r="I1" s="2"/>
    </row>
    <row r="2" spans="5:7">
      <c r="E2" s="3" t="s">
        <v>45</v>
      </c>
      <c r="F2" s="3"/>
      <c r="G2" s="3"/>
    </row>
    <row r="5" spans="10:10">
      <c r="J5" s="4" t="s">
        <v>46</v>
      </c>
    </row>
    <row r="9" spans="10:10">
      <c r="J9" s="5" t="s">
        <v>47</v>
      </c>
    </row>
    <row r="13" spans="10:10">
      <c r="J13" s="4" t="s">
        <v>48</v>
      </c>
    </row>
    <row r="16" ht="18.95" customHeight="1" spans="4:5">
      <c r="D16" s="3" t="s">
        <v>49</v>
      </c>
      <c r="E16" s="3"/>
    </row>
    <row r="21" spans="10:10">
      <c r="J21" s="4" t="s">
        <v>50</v>
      </c>
    </row>
    <row r="25" spans="10:10">
      <c r="J25" s="5" t="s">
        <v>51</v>
      </c>
    </row>
    <row r="30" spans="10:10">
      <c r="J30" s="4" t="s">
        <v>52</v>
      </c>
    </row>
    <row r="32" ht="8.25" customHeight="1"/>
  </sheetData>
  <mergeCells count="3">
    <mergeCell ref="A1:I1"/>
    <mergeCell ref="E2:G2"/>
    <mergeCell ref="D16:E16"/>
  </mergeCells>
  <pageMargins left="1.53541666666667" right="0.747916666666667" top="0.984027777777778" bottom="0.984027777777778" header="0.511805555555556" footer="0.51180555555555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1A</vt:lpstr>
      <vt:lpstr>控制图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yingjie</cp:lastModifiedBy>
  <dcterms:created xsi:type="dcterms:W3CDTF">1996-12-17T01:32:00Z</dcterms:created>
  <cp:lastPrinted>2017-04-17T06:35:00Z</cp:lastPrinted>
  <dcterms:modified xsi:type="dcterms:W3CDTF">2021-05-25T13:37:17Z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E5543C229A1846299319086817447D27</vt:lpwstr>
  </property>
</Properties>
</file>