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/>
  </bookViews>
  <sheets>
    <sheet name="1A" sheetId="16" r:id="rId1"/>
  </sheets>
  <definedNames>
    <definedName name="_xlnm.Print_Titles" localSheetId="0">'1A'!$1:$2</definedName>
    <definedName name="_xlnm.Print_Area" localSheetId="0">'1A'!$A$1:$I$65</definedName>
  </definedNames>
  <calcPr calcId="144525"/>
</workbook>
</file>

<file path=xl/sharedStrings.xml><?xml version="1.0" encoding="utf-8"?>
<sst xmlns="http://schemas.openxmlformats.org/spreadsheetml/2006/main" count="66" uniqueCount="54">
  <si>
    <t>阀杆小外圆测量过程监视统计记录表</t>
  </si>
  <si>
    <t>测量过程名称：阀杆小外圆直径测量</t>
  </si>
  <si>
    <r>
      <rPr>
        <sz val="12"/>
        <rFont val="宋体"/>
        <charset val="134"/>
      </rPr>
      <t>被测参数：直径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测量范围：42mm，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测量允差：-0.036  -0.123</t>
    </r>
  </si>
  <si>
    <t>测量仪器：外径千分尺  测量范围 （25～50）mm， 最大允许误差是±4μm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</si>
  <si>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核查标准：标准样块</t>
    </r>
    <r>
      <rPr>
        <sz val="12"/>
        <rFont val="Times New Roman"/>
        <charset val="134"/>
      </rPr>
      <t xml:space="preserve">        </t>
    </r>
  </si>
  <si>
    <t xml:space="preserve"> </t>
  </si>
  <si>
    <t xml:space="preserve">核查标准      </t>
  </si>
  <si>
    <t>Φ42mm工件</t>
  </si>
  <si>
    <t>序号</t>
  </si>
  <si>
    <t>核查</t>
  </si>
  <si>
    <t>观察记录（μm）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</si>
  <si>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</si>
  <si>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</si>
  <si>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</si>
  <si>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</si>
  <si>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</si>
  <si>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</si>
  <si>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</si>
  <si>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2020.11.01</t>
  </si>
  <si>
    <t>2020.11.11</t>
  </si>
  <si>
    <t>2020.11.22</t>
  </si>
  <si>
    <t>2020.12.05</t>
  </si>
  <si>
    <t xml:space="preserve">                  </t>
  </si>
  <si>
    <t xml:space="preserve">                          </t>
  </si>
  <si>
    <t>2020.12.14</t>
  </si>
  <si>
    <t>2020.12.26</t>
  </si>
  <si>
    <t>2021.01.10</t>
  </si>
  <si>
    <t xml:space="preserve">                        </t>
  </si>
  <si>
    <t>2021.02.08</t>
  </si>
  <si>
    <t>2021.03.09</t>
  </si>
  <si>
    <t>2021.04.10</t>
  </si>
  <si>
    <t>2021.05.08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</si>
  <si>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</si>
  <si>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</si>
  <si>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</si>
  <si>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</si>
  <si>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</si>
  <si>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</si>
  <si>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</si>
  <si>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</si>
  <si>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</si>
  <si>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</si>
  <si>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</si>
  <si>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</si>
  <si>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</si>
  <si>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</si>
  <si>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</si>
  <si>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均值、极差控制图状态正常，测量过程中未出现非正常变异，满足要求。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</si>
  <si>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</t>
    </r>
  </si>
  <si>
    <t xml:space="preserve">  阀杆小外圆量过程控制图</t>
  </si>
  <si>
    <t>均值控制图</t>
  </si>
  <si>
    <t>极差控制图</t>
  </si>
  <si>
    <t>绘制：</t>
  </si>
  <si>
    <t>2021.5.08</t>
  </si>
</sst>
</file>

<file path=xl/styles.xml><?xml version="1.0" encoding="utf-8"?>
<styleSheet xmlns="http://schemas.openxmlformats.org/spreadsheetml/2006/main">
  <numFmts count="9">
    <numFmt numFmtId="176" formatCode="0.000_ "/>
    <numFmt numFmtId="177" formatCode="0.0000_);[Red]\(0.0000\)"/>
    <numFmt numFmtId="178" formatCode="0.000_);[Red]\(0.000\)"/>
    <numFmt numFmtId="179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0.0000_ "/>
  </numFmts>
  <fonts count="33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10.5"/>
      <name val="宋体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3" borderId="1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29" fillId="27" borderId="1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0" fillId="0" borderId="6" xfId="0" applyFont="1" applyBorder="1" applyAlignment="1"/>
    <xf numFmtId="176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/>
    <xf numFmtId="178" fontId="0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80" fontId="6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1" fillId="0" borderId="0" xfId="0" applyFont="1" applyBorder="1"/>
    <xf numFmtId="179" fontId="0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180" fontId="0" fillId="0" borderId="0" xfId="0" applyNumberFormat="1" applyFont="1" applyBorder="1" applyAlignment="1">
      <alignment vertical="center"/>
    </xf>
    <xf numFmtId="176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176" fontId="6" fillId="0" borderId="0" xfId="0" applyNumberFormat="1" applyFont="1" applyBorder="1" applyAlignment="1">
      <alignment horizontal="center" wrapText="1"/>
    </xf>
    <xf numFmtId="176" fontId="6" fillId="0" borderId="0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0" fontId="6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43744"/>
        <c:axId val="75350784"/>
      </c:lineChart>
      <c:catAx>
        <c:axId val="7534374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350784"/>
        <c:crosses val="autoZero"/>
        <c:auto val="1"/>
        <c:lblAlgn val="ctr"/>
        <c:lblOffset val="100"/>
        <c:tickLblSkip val="1"/>
        <c:noMultiLvlLbl val="0"/>
      </c:catAx>
      <c:valAx>
        <c:axId val="753507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3437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58976"/>
        <c:axId val="76224768"/>
      </c:lineChart>
      <c:catAx>
        <c:axId val="7535897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6224768"/>
        <c:crosses val="autoZero"/>
        <c:auto val="1"/>
        <c:lblAlgn val="ctr"/>
        <c:lblOffset val="100"/>
        <c:tickLblSkip val="1"/>
        <c:noMultiLvlLbl val="0"/>
      </c:catAx>
      <c:valAx>
        <c:axId val="762247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5358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 b="1"/>
              <a:t>均值</a:t>
            </a:r>
            <a:endParaRPr lang="en-US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14544016273025"/>
          <c:y val="0.162568760225563"/>
          <c:w val="0.903514521414849"/>
          <c:h val="0.742057062345896"/>
        </c:manualLayout>
      </c:layout>
      <c:lineChart>
        <c:grouping val="standard"/>
        <c:varyColors val="0"/>
        <c:ser>
          <c:idx val="0"/>
          <c:order val="0"/>
          <c:tx>
            <c:strRef>
              <c:f>'1A'!$H$7:$H$8</c:f>
              <c:strCache>
                <c:ptCount val="1"/>
                <c:pt idx="0">
                  <c:v/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'1A'!$H$9:$H$52</c:f>
              <c:numCache>
                <c:formatCode>0.000_);[Red]\(0.000\)</c:formatCode>
                <c:ptCount val="44"/>
                <c:pt idx="0">
                  <c:v>41.9024</c:v>
                </c:pt>
                <c:pt idx="1">
                  <c:v>41.9022</c:v>
                </c:pt>
                <c:pt idx="2">
                  <c:v>41.9014</c:v>
                </c:pt>
                <c:pt idx="3">
                  <c:v>41.9026</c:v>
                </c:pt>
                <c:pt idx="4">
                  <c:v>41.902</c:v>
                </c:pt>
                <c:pt idx="5">
                  <c:v>41.9024</c:v>
                </c:pt>
                <c:pt idx="6">
                  <c:v>41.9024</c:v>
                </c:pt>
                <c:pt idx="7">
                  <c:v>41.902</c:v>
                </c:pt>
                <c:pt idx="8">
                  <c:v>41.9014</c:v>
                </c:pt>
                <c:pt idx="9">
                  <c:v>41.9024</c:v>
                </c:pt>
                <c:pt idx="10">
                  <c:v>41.9024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166284"/>
        <c:axId val="836746197"/>
      </c:lineChart>
      <c:catAx>
        <c:axId val="4981662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36746197"/>
        <c:crosses val="autoZero"/>
        <c:auto val="1"/>
        <c:lblAlgn val="ctr"/>
        <c:lblOffset val="100"/>
        <c:noMultiLvlLbl val="0"/>
      </c:catAx>
      <c:valAx>
        <c:axId val="836746197"/>
        <c:scaling>
          <c:orientation val="minMax"/>
          <c:max val="41.904"/>
          <c:min val="41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_);[Red]\(#,##0.0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8166284"/>
        <c:crosses val="autoZero"/>
        <c:crossBetween val="between"/>
        <c:majorUnit val="0.001"/>
        <c:minorUnit val="0.0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极差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388526872737399"/>
          <c:y val="0.20099043715847"/>
          <c:w val="0.903670286828182"/>
          <c:h val="0.695935792349727"/>
        </c:manualLayout>
      </c:layout>
      <c:lineChart>
        <c:grouping val="standard"/>
        <c:varyColors val="0"/>
        <c:ser>
          <c:idx val="0"/>
          <c:order val="0"/>
          <c:tx>
            <c:strRef>
              <c:f>'1A'!$I$7</c:f>
              <c:strCache>
                <c:ptCount val="1"/>
                <c:pt idx="0">
                  <c:v>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'1A'!$I$8:$I$52</c:f>
              <c:numCache>
                <c:formatCode>General</c:formatCode>
                <c:ptCount val="45"/>
                <c:pt idx="1" c:formatCode="0.000_);[Red]\(0.000\)">
                  <c:v>0.00300000000000011</c:v>
                </c:pt>
                <c:pt idx="2" c:formatCode="0.000_);[Red]\(0.000\)">
                  <c:v>0.00300000000000011</c:v>
                </c:pt>
                <c:pt idx="3" c:formatCode="0.000_);[Red]\(0.000\)">
                  <c:v>0.000999999999997669</c:v>
                </c:pt>
                <c:pt idx="4" c:formatCode="0.000_);[Red]\(0.000\)">
                  <c:v>0.000999999999997669</c:v>
                </c:pt>
                <c:pt idx="5" c:formatCode="0.000_);[Red]\(0.000\)">
                  <c:v>0.00199999999999534</c:v>
                </c:pt>
                <c:pt idx="6" c:formatCode="0.000_);[Red]\(0.000\)">
                  <c:v>0.00300000000000011</c:v>
                </c:pt>
                <c:pt idx="7" c:formatCode="0.000_);[Red]\(0.000\)">
                  <c:v>0.000999999999997669</c:v>
                </c:pt>
                <c:pt idx="8" c:formatCode="0.000_);[Red]\(0.000\)">
                  <c:v>0.00199999999999534</c:v>
                </c:pt>
                <c:pt idx="9" c:formatCode="0.000_);[Red]\(0.000\)">
                  <c:v>0.00300000000000011</c:v>
                </c:pt>
                <c:pt idx="10" c:formatCode="0.000_);[Red]\(0.000\)">
                  <c:v>0.000999999999997669</c:v>
                </c:pt>
                <c:pt idx="11" c:formatCode="0.000_);[Red]\(0.000\)">
                  <c:v>0.00199999999999534</c:v>
                </c:pt>
                <c:pt idx="12" c:formatCode="0.000_);[Red]\(0.000\)">
                  <c:v>0</c:v>
                </c:pt>
                <c:pt idx="13" c:formatCode="0.000_);[Red]\(0.000\)">
                  <c:v>0</c:v>
                </c:pt>
                <c:pt idx="14" c:formatCode="0.000_);[Red]\(0.000\)">
                  <c:v>0</c:v>
                </c:pt>
                <c:pt idx="15" c:formatCode="0.000_);[Red]\(0.000\)">
                  <c:v>0</c:v>
                </c:pt>
                <c:pt idx="16" c:formatCode="0.000_);[Red]\(0.000\)">
                  <c:v>0</c:v>
                </c:pt>
                <c:pt idx="17" c:formatCode="0.000_);[Red]\(0.000\)">
                  <c:v>0</c:v>
                </c:pt>
                <c:pt idx="18" c:formatCode="0.000_);[Red]\(0.000\)">
                  <c:v>0</c:v>
                </c:pt>
                <c:pt idx="19" c:formatCode="0.000_);[Red]\(0.000\)">
                  <c:v>0</c:v>
                </c:pt>
                <c:pt idx="20" c:formatCode="0.000_);[Red]\(0.000\)">
                  <c:v>0</c:v>
                </c:pt>
                <c:pt idx="21" c:formatCode="0.000_);[Red]\(0.000\)">
                  <c:v>0</c:v>
                </c:pt>
                <c:pt idx="22" c:formatCode="0.000_);[Red]\(0.000\)">
                  <c:v>0</c:v>
                </c:pt>
                <c:pt idx="23" c:formatCode="0.000_);[Red]\(0.000\)">
                  <c:v>0</c:v>
                </c:pt>
                <c:pt idx="24" c:formatCode="0.000_);[Red]\(0.000\)">
                  <c:v>0</c:v>
                </c:pt>
                <c:pt idx="25" c:formatCode="0.000_);[Red]\(0.000\)">
                  <c:v>0</c:v>
                </c:pt>
                <c:pt idx="26" c:formatCode="0.000_);[Red]\(0.000\)">
                  <c:v>0</c:v>
                </c:pt>
                <c:pt idx="27" c:formatCode="0.000_);[Red]\(0.000\)">
                  <c:v>0</c:v>
                </c:pt>
                <c:pt idx="28" c:formatCode="0.000_);[Red]\(0.000\)">
                  <c:v>0</c:v>
                </c:pt>
                <c:pt idx="29" c:formatCode="0.000_);[Red]\(0.000\)">
                  <c:v>0</c:v>
                </c:pt>
                <c:pt idx="30" c:formatCode="0.000_);[Red]\(0.000\)">
                  <c:v>0</c:v>
                </c:pt>
                <c:pt idx="31" c:formatCode="0.000_);[Red]\(0.000\)">
                  <c:v>0</c:v>
                </c:pt>
                <c:pt idx="32" c:formatCode="0.000_);[Red]\(0.000\)">
                  <c:v>0</c:v>
                </c:pt>
                <c:pt idx="33" c:formatCode="0.000_);[Red]\(0.000\)">
                  <c:v>0</c:v>
                </c:pt>
                <c:pt idx="34" c:formatCode="0.000_);[Red]\(0.000\)">
                  <c:v>0</c:v>
                </c:pt>
                <c:pt idx="35" c:formatCode="0.000_);[Red]\(0.000\)">
                  <c:v>0</c:v>
                </c:pt>
                <c:pt idx="36" c:formatCode="0.000_);[Red]\(0.000\)">
                  <c:v>0</c:v>
                </c:pt>
                <c:pt idx="37" c:formatCode="0.000_);[Red]\(0.000\)">
                  <c:v>0</c:v>
                </c:pt>
                <c:pt idx="38" c:formatCode="0.000_);[Red]\(0.000\)">
                  <c:v>0</c:v>
                </c:pt>
                <c:pt idx="39" c:formatCode="0.000_);[Red]\(0.000\)">
                  <c:v>0</c:v>
                </c:pt>
                <c:pt idx="40" c:formatCode="0.000_);[Red]\(0.000\)">
                  <c:v>0</c:v>
                </c:pt>
                <c:pt idx="41" c:formatCode="0.000_);[Red]\(0.000\)">
                  <c:v>0</c:v>
                </c:pt>
                <c:pt idx="42" c:formatCode="0.000_);[Red]\(0.000\)">
                  <c:v>0</c:v>
                </c:pt>
                <c:pt idx="43" c:formatCode="0.000_);[Red]\(0.000\)">
                  <c:v>0</c:v>
                </c:pt>
                <c:pt idx="44" c:formatCode="0.000_);[Red]\(0.000\)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940357"/>
        <c:axId val="772325074"/>
      </c:lineChart>
      <c:catAx>
        <c:axId val="64994035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72325074"/>
        <c:crosses val="autoZero"/>
        <c:auto val="1"/>
        <c:lblAlgn val="ctr"/>
        <c:lblOffset val="100"/>
        <c:noMultiLvlLbl val="0"/>
      </c:catAx>
      <c:valAx>
        <c:axId val="772325074"/>
        <c:scaling>
          <c:orientation val="minMax"/>
          <c:max val="0.00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49940357"/>
        <c:crosses val="autoZero"/>
        <c:crossBetween val="between"/>
        <c:majorUnit val="0.001"/>
        <c:minorUnit val="0.0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png"/><Relationship Id="rId5" Type="http://schemas.openxmlformats.org/officeDocument/2006/relationships/image" Target="../media/image1.emf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52</xdr:row>
      <xdr:rowOff>47625</xdr:rowOff>
    </xdr:from>
    <xdr:to>
      <xdr:col>5</xdr:col>
      <xdr:colOff>561975</xdr:colOff>
      <xdr:row>52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4147185" y="1485265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59</xdr:row>
      <xdr:rowOff>47625</xdr:rowOff>
    </xdr:from>
    <xdr:to>
      <xdr:col>2</xdr:col>
      <xdr:colOff>390525</xdr:colOff>
      <xdr:row>59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1619250" y="1758886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8</xdr:col>
      <xdr:colOff>598805</xdr:colOff>
      <xdr:row>65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20455890"/>
        <a:ext cx="672782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65</xdr:row>
      <xdr:rowOff>0</xdr:rowOff>
    </xdr:from>
    <xdr:to>
      <xdr:col>9</xdr:col>
      <xdr:colOff>9525</xdr:colOff>
      <xdr:row>65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20455890"/>
        <a:ext cx="671957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461645</xdr:colOff>
          <xdr:row>6</xdr:row>
          <xdr:rowOff>138430</xdr:rowOff>
        </xdr:from>
        <xdr:to>
          <xdr:col>7</xdr:col>
          <xdr:colOff>690245</xdr:colOff>
          <xdr:row>7</xdr:row>
          <xdr:rowOff>147955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5513705" y="2103755"/>
              <a:ext cx="2286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52</xdr:row>
          <xdr:rowOff>0</xdr:rowOff>
        </xdr:from>
        <xdr:to>
          <xdr:col>0</xdr:col>
          <xdr:colOff>733425</xdr:colOff>
          <xdr:row>53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14805025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55</xdr:row>
          <xdr:rowOff>19050</xdr:rowOff>
        </xdr:from>
        <xdr:to>
          <xdr:col>2</xdr:col>
          <xdr:colOff>390525</xdr:colOff>
          <xdr:row>56</xdr:row>
          <xdr:rowOff>28575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6875" y="15950565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56</xdr:row>
          <xdr:rowOff>95250</xdr:rowOff>
        </xdr:from>
        <xdr:to>
          <xdr:col>3</xdr:col>
          <xdr:colOff>19050</xdr:colOff>
          <xdr:row>56</xdr:row>
          <xdr:rowOff>457200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0200" y="16322040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57</xdr:row>
          <xdr:rowOff>47625</xdr:rowOff>
        </xdr:from>
        <xdr:to>
          <xdr:col>3</xdr:col>
          <xdr:colOff>19050</xdr:colOff>
          <xdr:row>58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0200" y="16741140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60</xdr:row>
          <xdr:rowOff>114300</xdr:rowOff>
        </xdr:from>
        <xdr:to>
          <xdr:col>2</xdr:col>
          <xdr:colOff>428625</xdr:colOff>
          <xdr:row>61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81150" y="17979390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54</xdr:row>
          <xdr:rowOff>95250</xdr:rowOff>
        </xdr:from>
        <xdr:to>
          <xdr:col>0</xdr:col>
          <xdr:colOff>685800</xdr:colOff>
          <xdr:row>54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1555051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61</xdr:row>
          <xdr:rowOff>57150</xdr:rowOff>
        </xdr:from>
        <xdr:to>
          <xdr:col>2</xdr:col>
          <xdr:colOff>552450</xdr:colOff>
          <xdr:row>61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90675" y="18312765"/>
              <a:ext cx="5048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465455</xdr:colOff>
      <xdr:row>70</xdr:row>
      <xdr:rowOff>165735</xdr:rowOff>
    </xdr:from>
    <xdr:to>
      <xdr:col>16</xdr:col>
      <xdr:colOff>194945</xdr:colOff>
      <xdr:row>89</xdr:row>
      <xdr:rowOff>41275</xdr:rowOff>
    </xdr:to>
    <xdr:grpSp>
      <xdr:nvGrpSpPr>
        <xdr:cNvPr id="4" name="组合 3"/>
        <xdr:cNvGrpSpPr/>
      </xdr:nvGrpSpPr>
      <xdr:grpSpPr>
        <a:xfrm rot="0">
          <a:off x="465455" y="21797645"/>
          <a:ext cx="11259185" cy="3676015"/>
          <a:chOff x="186" y="1994"/>
          <a:chExt cx="12547" cy="3891"/>
        </a:xfrm>
      </xdr:grpSpPr>
      <xdr:graphicFrame>
        <xdr:nvGraphicFramePr>
          <xdr:cNvPr id="2" name="图表 1"/>
          <xdr:cNvGraphicFramePr/>
        </xdr:nvGraphicFramePr>
        <xdr:xfrm>
          <a:off x="186" y="1994"/>
          <a:ext cx="12547" cy="38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>
        <xdr:nvCxnSpPr>
          <xdr:cNvPr id="3" name="直接连接符 2"/>
          <xdr:cNvCxnSpPr/>
        </xdr:nvCxnSpPr>
        <xdr:spPr>
          <a:xfrm flipV="1">
            <a:off x="1047" y="4044"/>
            <a:ext cx="11265" cy="25"/>
          </a:xfrm>
          <a:prstGeom prst="line">
            <a:avLst/>
          </a:prstGeom>
          <a:ln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565785</xdr:colOff>
      <xdr:row>94</xdr:row>
      <xdr:rowOff>79375</xdr:rowOff>
    </xdr:from>
    <xdr:to>
      <xdr:col>16</xdr:col>
      <xdr:colOff>458470</xdr:colOff>
      <xdr:row>113</xdr:row>
      <xdr:rowOff>71755</xdr:rowOff>
    </xdr:to>
    <xdr:graphicFrame>
      <xdr:nvGraphicFramePr>
        <xdr:cNvPr id="7" name="图表 6"/>
        <xdr:cNvGraphicFramePr/>
      </xdr:nvGraphicFramePr>
      <xdr:xfrm>
        <a:off x="565785" y="26511885"/>
        <a:ext cx="11422380" cy="37928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350520</xdr:colOff>
      <xdr:row>104</xdr:row>
      <xdr:rowOff>155575</xdr:rowOff>
    </xdr:from>
    <xdr:to>
      <xdr:col>15</xdr:col>
      <xdr:colOff>281940</xdr:colOff>
      <xdr:row>104</xdr:row>
      <xdr:rowOff>155575</xdr:rowOff>
    </xdr:to>
    <xdr:cxnSp>
      <xdr:nvCxnSpPr>
        <xdr:cNvPr id="9" name="直接连接符 8"/>
        <xdr:cNvCxnSpPr/>
      </xdr:nvCxnSpPr>
      <xdr:spPr>
        <a:xfrm>
          <a:off x="1112520" y="28588335"/>
          <a:ext cx="10013315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358775</xdr:colOff>
      <xdr:row>88</xdr:row>
      <xdr:rowOff>194310</xdr:rowOff>
    </xdr:from>
    <xdr:to>
      <xdr:col>6</xdr:col>
      <xdr:colOff>412750</xdr:colOff>
      <xdr:row>90</xdr:row>
      <xdr:rowOff>100330</xdr:rowOff>
    </xdr:to>
    <xdr:sp>
      <xdr:nvSpPr>
        <xdr:cNvPr id="10" name="文本框 9"/>
        <xdr:cNvSpPr txBox="1"/>
      </xdr:nvSpPr>
      <xdr:spPr>
        <a:xfrm>
          <a:off x="4210685" y="25426670"/>
          <a:ext cx="654050" cy="306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观察值</a:t>
          </a:r>
          <a:endParaRPr lang="en-US" altLang="zh-CN" sz="1100"/>
        </a:p>
      </xdr:txBody>
    </xdr:sp>
    <xdr:clientData/>
  </xdr:twoCellAnchor>
  <xdr:twoCellAnchor>
    <xdr:from>
      <xdr:col>4</xdr:col>
      <xdr:colOff>494665</xdr:colOff>
      <xdr:row>89</xdr:row>
      <xdr:rowOff>154305</xdr:rowOff>
    </xdr:from>
    <xdr:to>
      <xdr:col>5</xdr:col>
      <xdr:colOff>250190</xdr:colOff>
      <xdr:row>89</xdr:row>
      <xdr:rowOff>154305</xdr:rowOff>
    </xdr:to>
    <xdr:cxnSp>
      <xdr:nvCxnSpPr>
        <xdr:cNvPr id="11" name="直接连接符 10"/>
        <xdr:cNvCxnSpPr/>
      </xdr:nvCxnSpPr>
      <xdr:spPr>
        <a:xfrm>
          <a:off x="3606800" y="25586690"/>
          <a:ext cx="495300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542290</xdr:colOff>
      <xdr:row>89</xdr:row>
      <xdr:rowOff>12065</xdr:rowOff>
    </xdr:from>
    <xdr:ext cx="541655" cy="276860"/>
    <xdr:sp>
      <xdr:nvSpPr>
        <xdr:cNvPr id="13" name="文本框 12"/>
        <xdr:cNvSpPr txBox="1"/>
      </xdr:nvSpPr>
      <xdr:spPr>
        <a:xfrm>
          <a:off x="5594350" y="25444450"/>
          <a:ext cx="541655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均值</a:t>
          </a:r>
          <a:endParaRPr lang="en-US" altLang="zh-CN" sz="1100"/>
        </a:p>
      </xdr:txBody>
    </xdr:sp>
    <xdr:clientData/>
  </xdr:oneCellAnchor>
  <xdr:twoCellAnchor>
    <xdr:from>
      <xdr:col>7</xdr:col>
      <xdr:colOff>131445</xdr:colOff>
      <xdr:row>89</xdr:row>
      <xdr:rowOff>146685</xdr:rowOff>
    </xdr:from>
    <xdr:to>
      <xdr:col>7</xdr:col>
      <xdr:colOff>541655</xdr:colOff>
      <xdr:row>89</xdr:row>
      <xdr:rowOff>148590</xdr:rowOff>
    </xdr:to>
    <xdr:cxnSp>
      <xdr:nvCxnSpPr>
        <xdr:cNvPr id="14" name="直接连接符 13"/>
        <xdr:cNvCxnSpPr>
          <a:endCxn id="13" idx="1"/>
        </xdr:cNvCxnSpPr>
      </xdr:nvCxnSpPr>
      <xdr:spPr>
        <a:xfrm>
          <a:off x="5183505" y="25579070"/>
          <a:ext cx="410210" cy="1905"/>
        </a:xfrm>
        <a:prstGeom prst="line">
          <a:avLst/>
        </a:prstGeom>
        <a:ln w="254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41910</xdr:colOff>
      <xdr:row>113</xdr:row>
      <xdr:rowOff>169545</xdr:rowOff>
    </xdr:from>
    <xdr:to>
      <xdr:col>4</xdr:col>
      <xdr:colOff>464185</xdr:colOff>
      <xdr:row>113</xdr:row>
      <xdr:rowOff>169545</xdr:rowOff>
    </xdr:to>
    <xdr:cxnSp>
      <xdr:nvCxnSpPr>
        <xdr:cNvPr id="15" name="直接连接符 14"/>
        <xdr:cNvCxnSpPr/>
      </xdr:nvCxnSpPr>
      <xdr:spPr>
        <a:xfrm>
          <a:off x="3154045" y="30402530"/>
          <a:ext cx="422275" cy="0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</xdr:colOff>
      <xdr:row>113</xdr:row>
      <xdr:rowOff>19685</xdr:rowOff>
    </xdr:from>
    <xdr:to>
      <xdr:col>6</xdr:col>
      <xdr:colOff>194945</xdr:colOff>
      <xdr:row>114</xdr:row>
      <xdr:rowOff>92075</xdr:rowOff>
    </xdr:to>
    <xdr:sp>
      <xdr:nvSpPr>
        <xdr:cNvPr id="16" name="文本框 15"/>
        <xdr:cNvSpPr txBox="1"/>
      </xdr:nvSpPr>
      <xdr:spPr>
        <a:xfrm>
          <a:off x="3979545" y="30252670"/>
          <a:ext cx="667385" cy="2724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观察值</a:t>
          </a:r>
          <a:endParaRPr lang="zh-CN" altLang="en-US" sz="1100"/>
        </a:p>
      </xdr:txBody>
    </xdr:sp>
    <xdr:clientData/>
  </xdr:twoCellAnchor>
  <xdr:twoCellAnchor>
    <xdr:from>
      <xdr:col>6</xdr:col>
      <xdr:colOff>508635</xdr:colOff>
      <xdr:row>113</xdr:row>
      <xdr:rowOff>113665</xdr:rowOff>
    </xdr:from>
    <xdr:to>
      <xdr:col>7</xdr:col>
      <xdr:colOff>331470</xdr:colOff>
      <xdr:row>113</xdr:row>
      <xdr:rowOff>113665</xdr:rowOff>
    </xdr:to>
    <xdr:cxnSp>
      <xdr:nvCxnSpPr>
        <xdr:cNvPr id="17" name="直接连接符 16"/>
        <xdr:cNvCxnSpPr/>
      </xdr:nvCxnSpPr>
      <xdr:spPr>
        <a:xfrm>
          <a:off x="4960620" y="30346650"/>
          <a:ext cx="422910" cy="0"/>
        </a:xfrm>
        <a:prstGeom prst="line">
          <a:avLst/>
        </a:prstGeom>
        <a:ln w="222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454660</xdr:colOff>
      <xdr:row>113</xdr:row>
      <xdr:rowOff>5715</xdr:rowOff>
    </xdr:from>
    <xdr:ext cx="537845" cy="277495"/>
    <xdr:sp>
      <xdr:nvSpPr>
        <xdr:cNvPr id="18" name="文本框 17"/>
        <xdr:cNvSpPr txBox="1"/>
      </xdr:nvSpPr>
      <xdr:spPr>
        <a:xfrm>
          <a:off x="5506720" y="30238700"/>
          <a:ext cx="537845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极差</a:t>
          </a:r>
          <a:endParaRPr lang="en-US" altLang="zh-CN" sz="1100"/>
        </a:p>
      </xdr:txBody>
    </xdr:sp>
    <xdr:clientData/>
  </xdr:oneCellAnchor>
  <xdr:twoCellAnchor>
    <xdr:from>
      <xdr:col>8</xdr:col>
      <xdr:colOff>435610</xdr:colOff>
      <xdr:row>89</xdr:row>
      <xdr:rowOff>133985</xdr:rowOff>
    </xdr:from>
    <xdr:to>
      <xdr:col>9</xdr:col>
      <xdr:colOff>250825</xdr:colOff>
      <xdr:row>89</xdr:row>
      <xdr:rowOff>133985</xdr:rowOff>
    </xdr:to>
    <xdr:cxnSp>
      <xdr:nvCxnSpPr>
        <xdr:cNvPr id="19" name="直接连接符 18"/>
        <xdr:cNvCxnSpPr/>
      </xdr:nvCxnSpPr>
      <xdr:spPr>
        <a:xfrm>
          <a:off x="6564630" y="25566370"/>
          <a:ext cx="415290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113</xdr:row>
      <xdr:rowOff>133985</xdr:rowOff>
    </xdr:from>
    <xdr:to>
      <xdr:col>9</xdr:col>
      <xdr:colOff>32385</xdr:colOff>
      <xdr:row>113</xdr:row>
      <xdr:rowOff>133985</xdr:rowOff>
    </xdr:to>
    <xdr:cxnSp>
      <xdr:nvCxnSpPr>
        <xdr:cNvPr id="20" name="直接连接符 19"/>
        <xdr:cNvCxnSpPr/>
      </xdr:nvCxnSpPr>
      <xdr:spPr>
        <a:xfrm>
          <a:off x="6271895" y="30366970"/>
          <a:ext cx="489585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189230</xdr:colOff>
      <xdr:row>113</xdr:row>
      <xdr:rowOff>5715</xdr:rowOff>
    </xdr:from>
    <xdr:ext cx="732155" cy="277495"/>
    <xdr:sp>
      <xdr:nvSpPr>
        <xdr:cNvPr id="21" name="文本框 20"/>
        <xdr:cNvSpPr txBox="1"/>
      </xdr:nvSpPr>
      <xdr:spPr>
        <a:xfrm>
          <a:off x="6918325" y="30238700"/>
          <a:ext cx="732155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控制线</a:t>
          </a:r>
          <a:endParaRPr lang="en-US" altLang="zh-CN" sz="1100"/>
        </a:p>
      </xdr:txBody>
    </xdr:sp>
    <xdr:clientData/>
  </xdr:oneCellAnchor>
  <xdr:twoCellAnchor>
    <xdr:from>
      <xdr:col>1</xdr:col>
      <xdr:colOff>307340</xdr:colOff>
      <xdr:row>108</xdr:row>
      <xdr:rowOff>25400</xdr:rowOff>
    </xdr:from>
    <xdr:to>
      <xdr:col>9</xdr:col>
      <xdr:colOff>513715</xdr:colOff>
      <xdr:row>108</xdr:row>
      <xdr:rowOff>27305</xdr:rowOff>
    </xdr:to>
    <xdr:cxnSp>
      <xdr:nvCxnSpPr>
        <xdr:cNvPr id="22" name="直接连接符 21"/>
        <xdr:cNvCxnSpPr/>
      </xdr:nvCxnSpPr>
      <xdr:spPr>
        <a:xfrm flipV="1">
          <a:off x="1069340" y="29258260"/>
          <a:ext cx="6173470" cy="1905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274320</xdr:colOff>
      <xdr:row>89</xdr:row>
      <xdr:rowOff>17780</xdr:rowOff>
    </xdr:from>
    <xdr:ext cx="670560" cy="277495"/>
    <xdr:sp>
      <xdr:nvSpPr>
        <xdr:cNvPr id="5" name="文本框 4"/>
        <xdr:cNvSpPr txBox="1"/>
      </xdr:nvSpPr>
      <xdr:spPr>
        <a:xfrm>
          <a:off x="7003415" y="25450165"/>
          <a:ext cx="670560" cy="2774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r>
            <a:rPr lang="zh-CN" altLang="en-US" sz="1100"/>
            <a:t>控制线</a:t>
          </a:r>
          <a:endParaRPr lang="zh-CN" altLang="en-US" sz="1100"/>
        </a:p>
      </xdr:txBody>
    </xdr:sp>
    <xdr:clientData/>
  </xdr:oneCellAnchor>
  <xdr:twoCellAnchor editAs="oneCell">
    <xdr:from>
      <xdr:col>3</xdr:col>
      <xdr:colOff>491490</xdr:colOff>
      <xdr:row>115</xdr:row>
      <xdr:rowOff>190500</xdr:rowOff>
    </xdr:from>
    <xdr:to>
      <xdr:col>4</xdr:col>
      <xdr:colOff>500380</xdr:colOff>
      <xdr:row>118</xdr:row>
      <xdr:rowOff>100330</xdr:rowOff>
    </xdr:to>
    <xdr:pic>
      <xdr:nvPicPr>
        <xdr:cNvPr id="6" name="图片 5" descr="微信图片_20210522092218"/>
        <xdr:cNvPicPr>
          <a:picLocks noChangeAspect="1"/>
        </xdr:cNvPicPr>
      </xdr:nvPicPr>
      <xdr:blipFill>
        <a:blip r:embed="rId6">
          <a:biLevel thresh="50000"/>
          <a:grayscl/>
        </a:blip>
        <a:stretch>
          <a:fillRect/>
        </a:stretch>
      </xdr:blipFill>
      <xdr:spPr>
        <a:xfrm>
          <a:off x="2634615" y="30823535"/>
          <a:ext cx="977900" cy="5099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0.0721731334391986</cdr:x>
      <cdr:y>0.722576011068703</cdr:y>
    </cdr:from>
    <cdr:to>
      <cdr:x>0.976045965809141</cdr:x>
      <cdr:y>0.724513312935559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811098" y="2602516"/>
          <a:ext cx="10157931" cy="6978"/>
        </a:xfrm>
        <a:prstGeom xmlns:a="http://schemas.openxmlformats.org/drawingml/2006/main" prst="line">
          <a:avLst/>
        </a:prstGeom>
        <a:ln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0.445634029816382</cdr:x>
      <cdr:y>0.946952789699571</cdr:y>
    </cdr:from>
    <cdr:to>
      <cdr:x>0.53468025096414</cdr:x>
      <cdr:y>1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4916170" y="3502660"/>
          <a:ext cx="982345" cy="19621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p>
          <a:endParaRPr lang="zh-CN" altLang="en-US"/>
        </a:p>
      </cdr:txBody>
    </cdr:sp>
  </cdr:relSizeAnchor>
  <cdr:relSizeAnchor xmlns:cdr="http://schemas.openxmlformats.org/drawingml/2006/chartDrawing">
    <cdr:from>
      <cdr:x>0.593308335736948</cdr:x>
      <cdr:y>0.915183969597512</cdr:y>
    </cdr:from>
    <cdr:to>
      <cdr:x>0.677934813960196</cdr:x>
      <cdr:y>1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6530975" y="3364230"/>
          <a:ext cx="931545" cy="3117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p>
          <a:endParaRPr lang="zh-CN" altLang="en-US"/>
        </a:p>
      </cdr:txBody>
    </cdr:sp>
  </cdr:relSizeAnchor>
  <cdr:relSizeAnchor xmlns:cdr="http://schemas.openxmlformats.org/drawingml/2006/chartDrawing">
    <cdr:from>
      <cdr:x>0.587251225843669</cdr:x>
      <cdr:y>0.956469165659008</cdr:y>
    </cdr:from>
    <cdr:to>
      <cdr:x>0.670320161522931</cdr:x>
      <cdr:y>1</cdr:y>
    </cdr:to>
    <cdr:sp>
      <cdr:nvSpPr>
        <cdr:cNvPr id="5" name="矩形 4"/>
        <cdr:cNvSpPr/>
      </cdr:nvSpPr>
      <cdr:spPr xmlns:a="http://schemas.openxmlformats.org/drawingml/2006/main">
        <a:xfrm xmlns:a="http://schemas.openxmlformats.org/drawingml/2006/main">
          <a:off x="6464300" y="3515995"/>
          <a:ext cx="914400" cy="16002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p>
          <a:endParaRPr lang="zh-CN" altLang="en-US"/>
        </a:p>
      </cdr:txBody>
    </cdr:sp>
  </cdr:relSizeAnchor>
  <cdr:relSizeAnchor xmlns:cdr="http://schemas.openxmlformats.org/drawingml/2006/chartDrawing">
    <cdr:from>
      <cdr:x>0.581136429189501</cdr:x>
      <cdr:y>0.916565900846433</cdr:y>
    </cdr:from>
    <cdr:to>
      <cdr:x>0.667724257282954</cdr:x>
      <cdr:y>1</cdr:y>
    </cdr:to>
    <cdr:sp>
      <cdr:nvSpPr>
        <cdr:cNvPr id="6" name="矩形 5"/>
        <cdr:cNvSpPr/>
      </cdr:nvSpPr>
      <cdr:spPr xmlns:a="http://schemas.openxmlformats.org/drawingml/2006/main">
        <a:xfrm xmlns:a="http://schemas.openxmlformats.org/drawingml/2006/main">
          <a:off x="6396990" y="3369310"/>
          <a:ext cx="953135" cy="30670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p>
          <a:endParaRPr lang="en-US" altLang="zh-CN"/>
        </a:p>
      </cdr:txBody>
    </cdr:sp>
  </cdr:relSizeAnchor>
  <cdr:relSizeAnchor xmlns:cdr="http://schemas.openxmlformats.org/drawingml/2006/chartDrawing">
    <cdr:from>
      <cdr:x>0.0698949033789129</cdr:x>
      <cdr:y>0.343763558250992</cdr:y>
    </cdr:from>
    <cdr:to>
      <cdr:x>0.960334501073567</cdr:x>
      <cdr:y>0.347638161984701</cdr:y>
    </cdr:to>
    <cdr:sp>
      <cdr:nvSpPr>
        <cdr:cNvPr id="7" name="直接连接符 6"/>
        <cdr:cNvSpPr/>
      </cdr:nvSpPr>
      <cdr:spPr xmlns:a="http://schemas.openxmlformats.org/drawingml/2006/main">
        <a:xfrm xmlns:a="http://schemas.openxmlformats.org/drawingml/2006/main" flipV="1">
          <a:off x="785495" y="1238140"/>
          <a:ext cx="10006965" cy="13955"/>
        </a:xfrm>
        <a:prstGeom xmlns:a="http://schemas.openxmlformats.org/drawingml/2006/main" prst="line">
          <a:avLst/>
        </a:prstGeom>
        <a:ln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0.0541292379020574</cdr:x>
      <cdr:y>0.562379509776921</cdr:y>
    </cdr:from>
    <cdr:to>
      <cdr:x>0.0541292379020574</cdr:x>
      <cdr:y>0.562379509776921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93090" y="2593340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18"/>
  <sheetViews>
    <sheetView tabSelected="1" zoomScale="85" zoomScaleNormal="85" topLeftCell="B107" workbookViewId="0">
      <selection activeCell="D120" sqref="D120"/>
    </sheetView>
  </sheetViews>
  <sheetFormatPr defaultColWidth="9" defaultRowHeight="15.75"/>
  <cols>
    <col min="1" max="1" width="10" style="2" customWidth="1"/>
    <col min="2" max="2" width="10.25" style="2" customWidth="1"/>
    <col min="3" max="3" width="7.875" style="2" customWidth="1"/>
    <col min="4" max="4" width="12.7166666666667" style="2" customWidth="1"/>
    <col min="5" max="5" width="9.70833333333333" style="2" customWidth="1"/>
    <col min="6" max="7" width="7.875" style="2" customWidth="1"/>
    <col min="8" max="8" width="14.1333333333333" style="2" customWidth="1"/>
    <col min="9" max="9" width="7.875" style="2" customWidth="1"/>
    <col min="10" max="16384" width="9" style="2"/>
  </cols>
  <sheetData>
    <row r="1" ht="21.75" customHeight="1" spans="1:9">
      <c r="A1" s="3"/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0</v>
      </c>
      <c r="B2" s="5"/>
      <c r="C2" s="5"/>
      <c r="D2" s="5"/>
      <c r="E2" s="5"/>
      <c r="F2" s="5"/>
      <c r="G2" s="5"/>
      <c r="H2" s="5"/>
      <c r="I2" s="5"/>
    </row>
    <row r="3" ht="24" customHeight="1" spans="1:9">
      <c r="A3" s="6" t="s">
        <v>1</v>
      </c>
      <c r="B3" s="6"/>
      <c r="C3" s="6"/>
      <c r="D3" s="6"/>
      <c r="E3" s="6"/>
      <c r="F3" s="7"/>
      <c r="G3" s="8"/>
      <c r="H3" s="8"/>
      <c r="I3" s="8"/>
    </row>
    <row r="4" ht="25" customHeight="1" spans="1:9">
      <c r="A4" s="6" t="s">
        <v>2</v>
      </c>
      <c r="B4" s="6"/>
      <c r="C4" s="6"/>
      <c r="D4" s="6"/>
      <c r="E4" s="6"/>
      <c r="F4" s="6"/>
      <c r="G4" s="6"/>
      <c r="H4" s="6"/>
      <c r="I4" s="6"/>
    </row>
    <row r="5" ht="30.75" customHeight="1" spans="1:9">
      <c r="A5" s="9" t="s">
        <v>3</v>
      </c>
      <c r="B5" s="6"/>
      <c r="C5" s="6"/>
      <c r="D5" s="6"/>
      <c r="E5" s="6"/>
      <c r="F5" s="6"/>
      <c r="G5" s="6"/>
      <c r="H5" s="6"/>
      <c r="I5" s="6"/>
    </row>
    <row r="6" ht="24" customHeight="1" spans="1:9">
      <c r="A6" s="10" t="s">
        <v>4</v>
      </c>
      <c r="B6" s="11"/>
      <c r="C6" s="11" t="s">
        <v>5</v>
      </c>
      <c r="D6" s="11" t="s">
        <v>6</v>
      </c>
      <c r="E6" s="12" t="s">
        <v>7</v>
      </c>
      <c r="F6" s="11"/>
      <c r="G6" s="11"/>
      <c r="H6" s="8"/>
      <c r="I6" s="8"/>
    </row>
    <row r="7" ht="23.25" customHeight="1" spans="1:9">
      <c r="A7" s="13" t="s">
        <v>8</v>
      </c>
      <c r="B7" s="14" t="s">
        <v>9</v>
      </c>
      <c r="C7" s="14" t="s">
        <v>10</v>
      </c>
      <c r="D7" s="14"/>
      <c r="E7" s="14"/>
      <c r="F7" s="14"/>
      <c r="G7" s="14"/>
      <c r="H7" s="15"/>
      <c r="I7" s="59" t="s">
        <v>11</v>
      </c>
    </row>
    <row r="8" ht="21.95" customHeight="1" spans="1:11">
      <c r="A8" s="16"/>
      <c r="B8" s="17" t="s">
        <v>12</v>
      </c>
      <c r="C8" s="18" t="s">
        <v>13</v>
      </c>
      <c r="D8" s="18" t="s">
        <v>14</v>
      </c>
      <c r="E8" s="18" t="s">
        <v>15</v>
      </c>
      <c r="F8" s="18" t="s">
        <v>16</v>
      </c>
      <c r="G8" s="18" t="s">
        <v>17</v>
      </c>
      <c r="H8" s="19"/>
      <c r="I8" s="60"/>
      <c r="K8" s="2" t="s">
        <v>5</v>
      </c>
    </row>
    <row r="9" s="1" customFormat="1" ht="21.95" customHeight="1" spans="1:12">
      <c r="A9" s="20">
        <v>1</v>
      </c>
      <c r="B9" s="21" t="s">
        <v>18</v>
      </c>
      <c r="C9" s="22">
        <v>41.902</v>
      </c>
      <c r="D9" s="22">
        <v>41.901</v>
      </c>
      <c r="E9" s="22">
        <v>41.903</v>
      </c>
      <c r="F9" s="22">
        <v>41.902</v>
      </c>
      <c r="G9" s="22">
        <v>41.904</v>
      </c>
      <c r="H9" s="23">
        <f>SUM(C9:G9)/5</f>
        <v>41.9024</v>
      </c>
      <c r="I9" s="22">
        <f>MAX(C9:G9)-MIN(C9:G9)</f>
        <v>0.00300000000000011</v>
      </c>
      <c r="K9" s="61"/>
      <c r="L9" s="62"/>
    </row>
    <row r="10" s="1" customFormat="1" ht="21.95" customHeight="1" spans="1:12">
      <c r="A10" s="20">
        <v>2</v>
      </c>
      <c r="B10" s="21" t="s">
        <v>19</v>
      </c>
      <c r="C10" s="22">
        <v>41.901</v>
      </c>
      <c r="D10" s="22">
        <v>41.902</v>
      </c>
      <c r="E10" s="22">
        <v>41.902</v>
      </c>
      <c r="F10" s="22">
        <v>41.904</v>
      </c>
      <c r="G10" s="22">
        <v>41.902</v>
      </c>
      <c r="H10" s="23">
        <f t="shared" ref="H10:H25" si="0">SUM(C10:G10)/5</f>
        <v>41.9022</v>
      </c>
      <c r="I10" s="22">
        <f t="shared" ref="I10:I52" si="1">MAX(C10:G10)-MIN(C10:G10)</f>
        <v>0.00300000000000011</v>
      </c>
      <c r="K10" s="61"/>
      <c r="L10" s="62"/>
    </row>
    <row r="11" s="1" customFormat="1" ht="21.95" customHeight="1" spans="1:12">
      <c r="A11" s="20">
        <v>3</v>
      </c>
      <c r="B11" s="21" t="s">
        <v>20</v>
      </c>
      <c r="C11" s="22">
        <v>41.902</v>
      </c>
      <c r="D11" s="22">
        <v>41.901</v>
      </c>
      <c r="E11" s="22">
        <v>41.902</v>
      </c>
      <c r="F11" s="22">
        <v>41.901</v>
      </c>
      <c r="G11" s="22">
        <v>41.901</v>
      </c>
      <c r="H11" s="23">
        <f t="shared" si="0"/>
        <v>41.9014</v>
      </c>
      <c r="I11" s="22">
        <f t="shared" si="1"/>
        <v>0.000999999999997669</v>
      </c>
      <c r="K11" s="61"/>
      <c r="L11" s="62"/>
    </row>
    <row r="12" s="1" customFormat="1" ht="21.95" customHeight="1" spans="1:12">
      <c r="A12" s="20">
        <v>4</v>
      </c>
      <c r="B12" s="21" t="s">
        <v>21</v>
      </c>
      <c r="C12" s="22">
        <v>41.903</v>
      </c>
      <c r="D12" s="22">
        <v>41.902</v>
      </c>
      <c r="E12" s="22">
        <v>41.903</v>
      </c>
      <c r="F12" s="22">
        <v>41.903</v>
      </c>
      <c r="G12" s="22">
        <v>41.902</v>
      </c>
      <c r="H12" s="23">
        <f t="shared" si="0"/>
        <v>41.9026</v>
      </c>
      <c r="I12" s="22">
        <f t="shared" si="1"/>
        <v>0.000999999999997669</v>
      </c>
      <c r="K12" s="61" t="s">
        <v>22</v>
      </c>
      <c r="L12" s="62" t="s">
        <v>23</v>
      </c>
    </row>
    <row r="13" s="1" customFormat="1" ht="21.95" customHeight="1" spans="1:12">
      <c r="A13" s="24">
        <v>5</v>
      </c>
      <c r="B13" s="21" t="s">
        <v>24</v>
      </c>
      <c r="C13" s="22">
        <v>41.902</v>
      </c>
      <c r="D13" s="22">
        <v>41.903</v>
      </c>
      <c r="E13" s="22">
        <v>41.902</v>
      </c>
      <c r="F13" s="22">
        <v>41.901</v>
      </c>
      <c r="G13" s="22">
        <v>41.902</v>
      </c>
      <c r="H13" s="23">
        <f t="shared" si="0"/>
        <v>41.902</v>
      </c>
      <c r="I13" s="22">
        <f t="shared" si="1"/>
        <v>0.00199999999999534</v>
      </c>
      <c r="K13" s="61"/>
      <c r="L13" s="62"/>
    </row>
    <row r="14" s="1" customFormat="1" ht="21.95" customHeight="1" spans="1:12">
      <c r="A14" s="24">
        <v>6</v>
      </c>
      <c r="B14" s="21" t="s">
        <v>25</v>
      </c>
      <c r="C14" s="22">
        <v>41.902</v>
      </c>
      <c r="D14" s="22">
        <v>41.901</v>
      </c>
      <c r="E14" s="22">
        <v>41.902</v>
      </c>
      <c r="F14" s="22">
        <v>41.903</v>
      </c>
      <c r="G14" s="22">
        <v>41.904</v>
      </c>
      <c r="H14" s="23">
        <f t="shared" si="0"/>
        <v>41.9024</v>
      </c>
      <c r="I14" s="22">
        <f t="shared" si="1"/>
        <v>0.00300000000000011</v>
      </c>
      <c r="K14" s="61"/>
      <c r="L14" s="62"/>
    </row>
    <row r="15" s="1" customFormat="1" ht="21.95" customHeight="1" spans="1:12">
      <c r="A15" s="24">
        <v>7</v>
      </c>
      <c r="B15" s="21" t="s">
        <v>26</v>
      </c>
      <c r="C15" s="22">
        <v>41.903</v>
      </c>
      <c r="D15" s="22">
        <v>41.902</v>
      </c>
      <c r="E15" s="22">
        <v>41.902</v>
      </c>
      <c r="F15" s="22">
        <v>41.902</v>
      </c>
      <c r="G15" s="22">
        <v>41.903</v>
      </c>
      <c r="H15" s="23">
        <f t="shared" si="0"/>
        <v>41.9024</v>
      </c>
      <c r="I15" s="22">
        <f t="shared" si="1"/>
        <v>0.000999999999997669</v>
      </c>
      <c r="K15" s="61" t="s">
        <v>27</v>
      </c>
      <c r="L15" s="62"/>
    </row>
    <row r="16" s="1" customFormat="1" ht="21.95" customHeight="1" spans="1:12">
      <c r="A16" s="24">
        <v>8</v>
      </c>
      <c r="B16" s="21" t="s">
        <v>28</v>
      </c>
      <c r="C16" s="22">
        <v>41.902</v>
      </c>
      <c r="D16" s="22">
        <v>41.902</v>
      </c>
      <c r="E16" s="22">
        <v>41.903</v>
      </c>
      <c r="F16" s="22">
        <v>41.901</v>
      </c>
      <c r="G16" s="22">
        <v>41.902</v>
      </c>
      <c r="H16" s="23">
        <f t="shared" si="0"/>
        <v>41.902</v>
      </c>
      <c r="I16" s="22">
        <f t="shared" si="1"/>
        <v>0.00199999999999534</v>
      </c>
      <c r="K16" s="61"/>
      <c r="L16" s="63"/>
    </row>
    <row r="17" s="1" customFormat="1" ht="21.95" customHeight="1" spans="1:12">
      <c r="A17" s="24">
        <v>9</v>
      </c>
      <c r="B17" s="21" t="s">
        <v>29</v>
      </c>
      <c r="C17" s="22">
        <v>41.901</v>
      </c>
      <c r="D17" s="22">
        <v>41.903</v>
      </c>
      <c r="E17" s="22">
        <v>41.902</v>
      </c>
      <c r="F17" s="22">
        <v>41.901</v>
      </c>
      <c r="G17" s="22">
        <v>41.9</v>
      </c>
      <c r="H17" s="23">
        <f t="shared" si="0"/>
        <v>41.9014</v>
      </c>
      <c r="I17" s="22">
        <f t="shared" si="1"/>
        <v>0.00300000000000011</v>
      </c>
      <c r="K17" s="61"/>
      <c r="L17" s="62"/>
    </row>
    <row r="18" s="1" customFormat="1" ht="21.95" customHeight="1" spans="1:12">
      <c r="A18" s="24">
        <v>10</v>
      </c>
      <c r="B18" s="21" t="s">
        <v>30</v>
      </c>
      <c r="C18" s="22">
        <v>41.903</v>
      </c>
      <c r="D18" s="22">
        <v>41.902</v>
      </c>
      <c r="E18" s="22">
        <v>41.902</v>
      </c>
      <c r="F18" s="22">
        <v>41.903</v>
      </c>
      <c r="G18" s="22">
        <v>41.902</v>
      </c>
      <c r="H18" s="23">
        <f t="shared" si="0"/>
        <v>41.9024</v>
      </c>
      <c r="I18" s="22">
        <f t="shared" si="1"/>
        <v>0.000999999999997669</v>
      </c>
      <c r="K18" s="61"/>
      <c r="L18" s="62"/>
    </row>
    <row r="19" s="1" customFormat="1" ht="21.95" customHeight="1" spans="1:12">
      <c r="A19" s="24">
        <v>11</v>
      </c>
      <c r="B19" s="21" t="s">
        <v>31</v>
      </c>
      <c r="C19" s="22">
        <v>41.901</v>
      </c>
      <c r="D19" s="22">
        <v>41.903</v>
      </c>
      <c r="E19" s="22">
        <v>41.902</v>
      </c>
      <c r="F19" s="22">
        <v>41.903</v>
      </c>
      <c r="G19" s="22">
        <v>41.903</v>
      </c>
      <c r="H19" s="23">
        <f t="shared" si="0"/>
        <v>41.9024</v>
      </c>
      <c r="I19" s="22">
        <f t="shared" si="1"/>
        <v>0.00199999999999534</v>
      </c>
      <c r="K19" s="61"/>
      <c r="L19" s="62"/>
    </row>
    <row r="20" s="1" customFormat="1" ht="21.95" customHeight="1" spans="1:12">
      <c r="A20" s="24">
        <v>12</v>
      </c>
      <c r="B20" s="21"/>
      <c r="C20" s="22"/>
      <c r="D20" s="22"/>
      <c r="E20" s="22"/>
      <c r="F20" s="22"/>
      <c r="G20" s="22"/>
      <c r="H20" s="23">
        <f t="shared" si="0"/>
        <v>0</v>
      </c>
      <c r="I20" s="22">
        <f t="shared" si="1"/>
        <v>0</v>
      </c>
      <c r="K20" s="61"/>
      <c r="L20" s="62"/>
    </row>
    <row r="21" s="1" customFormat="1" ht="21.95" customHeight="1" spans="1:12">
      <c r="A21" s="24">
        <v>13</v>
      </c>
      <c r="B21" s="21"/>
      <c r="C21" s="22"/>
      <c r="D21" s="22"/>
      <c r="E21" s="22"/>
      <c r="F21" s="22"/>
      <c r="G21" s="22"/>
      <c r="H21" s="23">
        <f t="shared" si="0"/>
        <v>0</v>
      </c>
      <c r="I21" s="22">
        <f t="shared" si="1"/>
        <v>0</v>
      </c>
      <c r="K21" s="61"/>
      <c r="L21" s="62"/>
    </row>
    <row r="22" s="1" customFormat="1" ht="21.95" customHeight="1" spans="1:12">
      <c r="A22" s="24">
        <v>14</v>
      </c>
      <c r="B22" s="21"/>
      <c r="C22" s="22"/>
      <c r="D22" s="22"/>
      <c r="E22" s="22"/>
      <c r="F22" s="22"/>
      <c r="G22" s="22"/>
      <c r="H22" s="23">
        <f t="shared" si="0"/>
        <v>0</v>
      </c>
      <c r="I22" s="22">
        <f t="shared" si="1"/>
        <v>0</v>
      </c>
      <c r="K22" s="61"/>
      <c r="L22" s="62"/>
    </row>
    <row r="23" s="1" customFormat="1" ht="21.95" customHeight="1" spans="1:12">
      <c r="A23" s="24">
        <v>15</v>
      </c>
      <c r="B23" s="21"/>
      <c r="C23" s="22"/>
      <c r="D23" s="22"/>
      <c r="E23" s="22"/>
      <c r="F23" s="22"/>
      <c r="G23" s="22"/>
      <c r="H23" s="23">
        <f t="shared" si="0"/>
        <v>0</v>
      </c>
      <c r="I23" s="22">
        <f t="shared" si="1"/>
        <v>0</v>
      </c>
      <c r="K23" s="61"/>
      <c r="L23" s="62"/>
    </row>
    <row r="24" s="1" customFormat="1" ht="21.95" customHeight="1" spans="1:12">
      <c r="A24" s="24">
        <v>16</v>
      </c>
      <c r="B24" s="25"/>
      <c r="C24" s="22"/>
      <c r="D24" s="22"/>
      <c r="E24" s="22"/>
      <c r="F24" s="22"/>
      <c r="G24" s="22"/>
      <c r="H24" s="23">
        <f t="shared" si="0"/>
        <v>0</v>
      </c>
      <c r="I24" s="22">
        <f t="shared" si="1"/>
        <v>0</v>
      </c>
      <c r="K24" s="61"/>
      <c r="L24" s="62"/>
    </row>
    <row r="25" s="1" customFormat="1" ht="21.95" customHeight="1" spans="1:12">
      <c r="A25" s="24">
        <v>17</v>
      </c>
      <c r="B25" s="21"/>
      <c r="C25" s="22"/>
      <c r="D25" s="22"/>
      <c r="E25" s="22"/>
      <c r="F25" s="22"/>
      <c r="G25" s="22"/>
      <c r="H25" s="23">
        <f t="shared" si="0"/>
        <v>0</v>
      </c>
      <c r="I25" s="22">
        <f t="shared" si="1"/>
        <v>0</v>
      </c>
      <c r="K25" s="61"/>
      <c r="L25" s="62"/>
    </row>
    <row r="26" s="1" customFormat="1" ht="21.95" customHeight="1" spans="1:12">
      <c r="A26" s="24">
        <v>18</v>
      </c>
      <c r="B26" s="25"/>
      <c r="C26" s="22"/>
      <c r="D26" s="22"/>
      <c r="E26" s="22"/>
      <c r="F26" s="22"/>
      <c r="G26" s="22"/>
      <c r="H26" s="23">
        <f t="shared" ref="H25:H53" si="2">SUM(C26:G26)/5</f>
        <v>0</v>
      </c>
      <c r="I26" s="22">
        <f t="shared" si="1"/>
        <v>0</v>
      </c>
      <c r="K26" s="61"/>
      <c r="L26" s="62"/>
    </row>
    <row r="27" s="1" customFormat="1" ht="21.95" customHeight="1" spans="1:12">
      <c r="A27" s="24">
        <v>19</v>
      </c>
      <c r="B27" s="25"/>
      <c r="C27" s="22"/>
      <c r="D27" s="22"/>
      <c r="E27" s="22"/>
      <c r="F27" s="22"/>
      <c r="G27" s="22"/>
      <c r="H27" s="23">
        <f t="shared" si="2"/>
        <v>0</v>
      </c>
      <c r="I27" s="22">
        <f t="shared" si="1"/>
        <v>0</v>
      </c>
      <c r="K27" s="61"/>
      <c r="L27" s="62"/>
    </row>
    <row r="28" s="1" customFormat="1" ht="21.95" customHeight="1" spans="1:12">
      <c r="A28" s="24">
        <v>20</v>
      </c>
      <c r="B28" s="25"/>
      <c r="C28" s="22"/>
      <c r="D28" s="22"/>
      <c r="E28" s="22"/>
      <c r="F28" s="22"/>
      <c r="G28" s="22"/>
      <c r="H28" s="23">
        <f t="shared" si="2"/>
        <v>0</v>
      </c>
      <c r="I28" s="22">
        <f t="shared" si="1"/>
        <v>0</v>
      </c>
      <c r="K28" s="61"/>
      <c r="L28" s="62"/>
    </row>
    <row r="29" s="1" customFormat="1" ht="21.95" customHeight="1" spans="1:12">
      <c r="A29" s="24">
        <v>21</v>
      </c>
      <c r="B29" s="25"/>
      <c r="C29" s="22"/>
      <c r="D29" s="22"/>
      <c r="E29" s="22"/>
      <c r="F29" s="22"/>
      <c r="G29" s="22"/>
      <c r="H29" s="23">
        <f t="shared" si="2"/>
        <v>0</v>
      </c>
      <c r="I29" s="22">
        <f t="shared" si="1"/>
        <v>0</v>
      </c>
      <c r="K29" s="61"/>
      <c r="L29" s="62"/>
    </row>
    <row r="30" s="1" customFormat="1" ht="21.95" customHeight="1" spans="1:12">
      <c r="A30" s="24">
        <v>22</v>
      </c>
      <c r="B30" s="25"/>
      <c r="C30" s="22"/>
      <c r="D30" s="22"/>
      <c r="E30" s="22"/>
      <c r="F30" s="22"/>
      <c r="G30" s="22"/>
      <c r="H30" s="23">
        <f t="shared" si="2"/>
        <v>0</v>
      </c>
      <c r="I30" s="22">
        <f t="shared" si="1"/>
        <v>0</v>
      </c>
      <c r="K30" s="61"/>
      <c r="L30" s="62"/>
    </row>
    <row r="31" s="1" customFormat="1" ht="21.95" customHeight="1" spans="1:12">
      <c r="A31" s="24">
        <v>23</v>
      </c>
      <c r="B31" s="25"/>
      <c r="C31" s="22"/>
      <c r="D31" s="22"/>
      <c r="E31" s="22"/>
      <c r="F31" s="22"/>
      <c r="G31" s="22"/>
      <c r="H31" s="23">
        <f t="shared" si="2"/>
        <v>0</v>
      </c>
      <c r="I31" s="22">
        <f t="shared" si="1"/>
        <v>0</v>
      </c>
      <c r="K31" s="61"/>
      <c r="L31" s="62"/>
    </row>
    <row r="32" s="1" customFormat="1" ht="21.95" customHeight="1" spans="1:12">
      <c r="A32" s="24">
        <v>24</v>
      </c>
      <c r="B32" s="25"/>
      <c r="C32" s="22"/>
      <c r="D32" s="22"/>
      <c r="E32" s="22"/>
      <c r="F32" s="22"/>
      <c r="G32" s="22"/>
      <c r="H32" s="23">
        <f t="shared" si="2"/>
        <v>0</v>
      </c>
      <c r="I32" s="22">
        <f t="shared" si="1"/>
        <v>0</v>
      </c>
      <c r="K32" s="61"/>
      <c r="L32" s="62"/>
    </row>
    <row r="33" s="1" customFormat="1" ht="21.95" customHeight="1" spans="1:12">
      <c r="A33" s="24">
        <v>25</v>
      </c>
      <c r="B33" s="25"/>
      <c r="C33" s="22"/>
      <c r="D33" s="22"/>
      <c r="E33" s="22"/>
      <c r="F33" s="22"/>
      <c r="G33" s="22"/>
      <c r="H33" s="23">
        <f t="shared" si="2"/>
        <v>0</v>
      </c>
      <c r="I33" s="22">
        <f t="shared" si="1"/>
        <v>0</v>
      </c>
      <c r="K33" s="61"/>
      <c r="L33" s="62"/>
    </row>
    <row r="34" s="1" customFormat="1" ht="21.95" customHeight="1" spans="1:12">
      <c r="A34" s="24">
        <v>26</v>
      </c>
      <c r="B34" s="25"/>
      <c r="C34" s="22"/>
      <c r="D34" s="22"/>
      <c r="E34" s="22"/>
      <c r="F34" s="22"/>
      <c r="G34" s="22"/>
      <c r="H34" s="23">
        <f t="shared" si="2"/>
        <v>0</v>
      </c>
      <c r="I34" s="22">
        <f t="shared" si="1"/>
        <v>0</v>
      </c>
      <c r="K34" s="61"/>
      <c r="L34" s="62"/>
    </row>
    <row r="35" s="1" customFormat="1" ht="21.95" customHeight="1" spans="1:12">
      <c r="A35" s="24">
        <v>27</v>
      </c>
      <c r="B35" s="25"/>
      <c r="C35" s="22"/>
      <c r="D35" s="22"/>
      <c r="E35" s="22"/>
      <c r="F35" s="22"/>
      <c r="G35" s="22"/>
      <c r="H35" s="23">
        <f t="shared" si="2"/>
        <v>0</v>
      </c>
      <c r="I35" s="22">
        <f t="shared" si="1"/>
        <v>0</v>
      </c>
      <c r="K35" s="61"/>
      <c r="L35" s="62"/>
    </row>
    <row r="36" s="1" customFormat="1" ht="21.95" customHeight="1" spans="1:12">
      <c r="A36" s="24">
        <v>28</v>
      </c>
      <c r="B36" s="25"/>
      <c r="C36" s="22"/>
      <c r="D36" s="22"/>
      <c r="E36" s="22"/>
      <c r="F36" s="22"/>
      <c r="G36" s="22"/>
      <c r="H36" s="23">
        <f t="shared" si="2"/>
        <v>0</v>
      </c>
      <c r="I36" s="22">
        <f t="shared" si="1"/>
        <v>0</v>
      </c>
      <c r="K36" s="61"/>
      <c r="L36" s="62"/>
    </row>
    <row r="37" s="1" customFormat="1" ht="21.95" customHeight="1" spans="1:12">
      <c r="A37" s="24">
        <v>29</v>
      </c>
      <c r="B37" s="25"/>
      <c r="C37" s="22"/>
      <c r="D37" s="22"/>
      <c r="E37" s="22"/>
      <c r="F37" s="22"/>
      <c r="G37" s="22"/>
      <c r="H37" s="23">
        <f t="shared" si="2"/>
        <v>0</v>
      </c>
      <c r="I37" s="22">
        <f t="shared" si="1"/>
        <v>0</v>
      </c>
      <c r="K37" s="61"/>
      <c r="L37" s="62"/>
    </row>
    <row r="38" s="1" customFormat="1" ht="21.95" customHeight="1" spans="1:12">
      <c r="A38" s="24">
        <v>30</v>
      </c>
      <c r="B38" s="25"/>
      <c r="C38" s="22"/>
      <c r="D38" s="22"/>
      <c r="E38" s="22"/>
      <c r="F38" s="22"/>
      <c r="G38" s="22"/>
      <c r="H38" s="23">
        <f t="shared" si="2"/>
        <v>0</v>
      </c>
      <c r="I38" s="22">
        <f t="shared" si="1"/>
        <v>0</v>
      </c>
      <c r="K38" s="61"/>
      <c r="L38" s="62"/>
    </row>
    <row r="39" s="1" customFormat="1" ht="21.95" customHeight="1" spans="1:12">
      <c r="A39" s="24">
        <v>31</v>
      </c>
      <c r="B39" s="25"/>
      <c r="C39" s="22"/>
      <c r="D39" s="22"/>
      <c r="E39" s="22"/>
      <c r="F39" s="22"/>
      <c r="G39" s="22"/>
      <c r="H39" s="23">
        <f t="shared" si="2"/>
        <v>0</v>
      </c>
      <c r="I39" s="22">
        <f t="shared" si="1"/>
        <v>0</v>
      </c>
      <c r="K39" s="61"/>
      <c r="L39" s="62"/>
    </row>
    <row r="40" s="1" customFormat="1" ht="21.95" customHeight="1" spans="1:12">
      <c r="A40" s="24">
        <v>32</v>
      </c>
      <c r="B40" s="25"/>
      <c r="C40" s="22"/>
      <c r="D40" s="22"/>
      <c r="E40" s="22"/>
      <c r="F40" s="22"/>
      <c r="G40" s="22"/>
      <c r="H40" s="23">
        <f t="shared" si="2"/>
        <v>0</v>
      </c>
      <c r="I40" s="22">
        <f t="shared" si="1"/>
        <v>0</v>
      </c>
      <c r="K40" s="61"/>
      <c r="L40" s="62"/>
    </row>
    <row r="41" s="1" customFormat="1" ht="21.95" customHeight="1" spans="1:12">
      <c r="A41" s="24">
        <v>33</v>
      </c>
      <c r="B41" s="25"/>
      <c r="C41" s="22"/>
      <c r="D41" s="22"/>
      <c r="E41" s="22"/>
      <c r="F41" s="22"/>
      <c r="G41" s="22"/>
      <c r="H41" s="23">
        <f t="shared" si="2"/>
        <v>0</v>
      </c>
      <c r="I41" s="22">
        <f t="shared" si="1"/>
        <v>0</v>
      </c>
      <c r="K41" s="61"/>
      <c r="L41" s="62"/>
    </row>
    <row r="42" s="1" customFormat="1" ht="21.95" customHeight="1" spans="1:12">
      <c r="A42" s="24">
        <v>34</v>
      </c>
      <c r="B42" s="25"/>
      <c r="C42" s="22"/>
      <c r="D42" s="22"/>
      <c r="E42" s="22"/>
      <c r="F42" s="22"/>
      <c r="G42" s="22"/>
      <c r="H42" s="23">
        <f t="shared" si="2"/>
        <v>0</v>
      </c>
      <c r="I42" s="22">
        <f t="shared" si="1"/>
        <v>0</v>
      </c>
      <c r="K42" s="61"/>
      <c r="L42" s="62"/>
    </row>
    <row r="43" s="1" customFormat="1" ht="21.95" customHeight="1" spans="1:12">
      <c r="A43" s="24">
        <v>35</v>
      </c>
      <c r="B43" s="25"/>
      <c r="C43" s="22"/>
      <c r="D43" s="22"/>
      <c r="E43" s="22"/>
      <c r="F43" s="22"/>
      <c r="G43" s="22"/>
      <c r="H43" s="23">
        <f t="shared" si="2"/>
        <v>0</v>
      </c>
      <c r="I43" s="22">
        <f t="shared" si="1"/>
        <v>0</v>
      </c>
      <c r="K43" s="61"/>
      <c r="L43" s="62"/>
    </row>
    <row r="44" s="1" customFormat="1" ht="21.95" customHeight="1" spans="1:12">
      <c r="A44" s="24">
        <v>36</v>
      </c>
      <c r="B44" s="25"/>
      <c r="C44" s="22"/>
      <c r="D44" s="22"/>
      <c r="E44" s="22"/>
      <c r="F44" s="22"/>
      <c r="G44" s="22"/>
      <c r="H44" s="23">
        <f t="shared" si="2"/>
        <v>0</v>
      </c>
      <c r="I44" s="22">
        <f t="shared" si="1"/>
        <v>0</v>
      </c>
      <c r="K44" s="61"/>
      <c r="L44" s="62"/>
    </row>
    <row r="45" s="1" customFormat="1" ht="21.95" customHeight="1" spans="1:12">
      <c r="A45" s="24">
        <v>37</v>
      </c>
      <c r="B45" s="25"/>
      <c r="C45" s="22"/>
      <c r="D45" s="22"/>
      <c r="E45" s="22"/>
      <c r="F45" s="22"/>
      <c r="G45" s="22"/>
      <c r="H45" s="23">
        <f t="shared" si="2"/>
        <v>0</v>
      </c>
      <c r="I45" s="22">
        <f t="shared" si="1"/>
        <v>0</v>
      </c>
      <c r="K45" s="61"/>
      <c r="L45" s="62"/>
    </row>
    <row r="46" s="1" customFormat="1" ht="21.95" customHeight="1" spans="1:12">
      <c r="A46" s="24">
        <v>38</v>
      </c>
      <c r="B46" s="25"/>
      <c r="C46" s="22"/>
      <c r="D46" s="22"/>
      <c r="E46" s="22"/>
      <c r="F46" s="22"/>
      <c r="G46" s="22"/>
      <c r="H46" s="23">
        <f t="shared" si="2"/>
        <v>0</v>
      </c>
      <c r="I46" s="22">
        <f t="shared" si="1"/>
        <v>0</v>
      </c>
      <c r="K46" s="61"/>
      <c r="L46" s="62"/>
    </row>
    <row r="47" s="1" customFormat="1" ht="21.95" customHeight="1" spans="1:12">
      <c r="A47" s="24">
        <v>39</v>
      </c>
      <c r="B47" s="25"/>
      <c r="C47" s="22"/>
      <c r="D47" s="22"/>
      <c r="E47" s="22"/>
      <c r="F47" s="22"/>
      <c r="G47" s="22"/>
      <c r="H47" s="23">
        <f t="shared" si="2"/>
        <v>0</v>
      </c>
      <c r="I47" s="22">
        <f t="shared" si="1"/>
        <v>0</v>
      </c>
      <c r="K47" s="61"/>
      <c r="L47" s="62"/>
    </row>
    <row r="48" s="1" customFormat="1" ht="21.95" customHeight="1" spans="1:12">
      <c r="A48" s="24">
        <v>40</v>
      </c>
      <c r="B48" s="25"/>
      <c r="C48" s="22"/>
      <c r="D48" s="22"/>
      <c r="E48" s="22"/>
      <c r="F48" s="22"/>
      <c r="G48" s="22"/>
      <c r="H48" s="23">
        <f t="shared" si="2"/>
        <v>0</v>
      </c>
      <c r="I48" s="22">
        <f t="shared" si="1"/>
        <v>0</v>
      </c>
      <c r="K48" s="61"/>
      <c r="L48" s="62"/>
    </row>
    <row r="49" s="1" customFormat="1" ht="21.95" customHeight="1" spans="1:12">
      <c r="A49" s="24">
        <v>41</v>
      </c>
      <c r="B49" s="25"/>
      <c r="C49" s="24"/>
      <c r="D49" s="24"/>
      <c r="E49" s="24"/>
      <c r="F49" s="24"/>
      <c r="G49" s="24"/>
      <c r="H49" s="23">
        <f t="shared" si="2"/>
        <v>0</v>
      </c>
      <c r="I49" s="22">
        <f t="shared" si="1"/>
        <v>0</v>
      </c>
      <c r="K49" s="61"/>
      <c r="L49" s="62"/>
    </row>
    <row r="50" s="1" customFormat="1" ht="21.95" customHeight="1" spans="1:12">
      <c r="A50" s="24">
        <v>42</v>
      </c>
      <c r="B50" s="25"/>
      <c r="C50" s="24"/>
      <c r="D50" s="24"/>
      <c r="E50" s="24"/>
      <c r="F50" s="24"/>
      <c r="G50" s="24"/>
      <c r="H50" s="23">
        <f t="shared" si="2"/>
        <v>0</v>
      </c>
      <c r="I50" s="22">
        <f t="shared" si="1"/>
        <v>0</v>
      </c>
      <c r="K50" s="61"/>
      <c r="L50" s="62"/>
    </row>
    <row r="51" s="1" customFormat="1" ht="21.95" customHeight="1" spans="1:12">
      <c r="A51" s="24">
        <v>43</v>
      </c>
      <c r="B51" s="25"/>
      <c r="C51" s="24"/>
      <c r="D51" s="24"/>
      <c r="E51" s="24"/>
      <c r="F51" s="24"/>
      <c r="G51" s="24"/>
      <c r="H51" s="23">
        <f t="shared" si="2"/>
        <v>0</v>
      </c>
      <c r="I51" s="22">
        <f t="shared" si="1"/>
        <v>0</v>
      </c>
      <c r="K51" s="61"/>
      <c r="L51" s="62"/>
    </row>
    <row r="52" s="1" customFormat="1" ht="21.95" customHeight="1" spans="1:12">
      <c r="A52" s="24">
        <v>44</v>
      </c>
      <c r="B52" s="25"/>
      <c r="C52" s="24"/>
      <c r="D52" s="24"/>
      <c r="E52" s="24"/>
      <c r="F52" s="24"/>
      <c r="G52" s="24"/>
      <c r="H52" s="23">
        <f t="shared" si="2"/>
        <v>0</v>
      </c>
      <c r="I52" s="22">
        <f t="shared" si="1"/>
        <v>0</v>
      </c>
      <c r="K52" s="61"/>
      <c r="L52" s="62"/>
    </row>
    <row r="53" s="1" customFormat="1" ht="21.95" customHeight="1" spans="1:9">
      <c r="A53" s="26"/>
      <c r="B53" s="27">
        <f>AVERAGE(H9:H18)</f>
        <v>41.90212</v>
      </c>
      <c r="C53" s="28"/>
      <c r="D53" s="28"/>
      <c r="E53" s="28"/>
      <c r="F53" s="29"/>
      <c r="G53" s="30">
        <f>AVERAGE(I9:I18)</f>
        <v>0.00199999999999818</v>
      </c>
      <c r="H53" s="31"/>
      <c r="I53" s="64"/>
    </row>
    <row r="54" s="1" customFormat="1" ht="29.25" customHeight="1" spans="1:9">
      <c r="A54" s="32" t="s">
        <v>32</v>
      </c>
      <c r="B54" s="33"/>
      <c r="C54" s="34" t="s">
        <v>33</v>
      </c>
      <c r="D54" s="35">
        <v>0.577</v>
      </c>
      <c r="E54" s="34" t="s">
        <v>34</v>
      </c>
      <c r="F54" s="35">
        <v>2.114</v>
      </c>
      <c r="G54" s="34" t="s">
        <v>35</v>
      </c>
      <c r="H54" s="35">
        <v>0</v>
      </c>
      <c r="I54" s="65"/>
    </row>
    <row r="55" ht="37.5" customHeight="1" spans="1:9">
      <c r="A55" s="36"/>
      <c r="B55" s="37" t="s">
        <v>36</v>
      </c>
      <c r="C55" s="38"/>
      <c r="D55" s="1"/>
      <c r="E55" s="1"/>
      <c r="F55" s="1"/>
      <c r="G55" s="1"/>
      <c r="H55" s="1"/>
      <c r="I55" s="1"/>
    </row>
    <row r="56" ht="23.25" customHeight="1" spans="1:9">
      <c r="A56" s="39" t="s">
        <v>37</v>
      </c>
      <c r="B56" s="40" t="s">
        <v>38</v>
      </c>
      <c r="C56" s="41"/>
      <c r="D56" s="30">
        <f>SUM(B53)</f>
        <v>41.90212</v>
      </c>
      <c r="E56" s="42" t="s">
        <v>39</v>
      </c>
      <c r="F56" s="1"/>
      <c r="G56" s="1"/>
      <c r="H56" s="1"/>
      <c r="I56" s="1"/>
    </row>
    <row r="57" ht="36.75" customHeight="1" spans="1:9">
      <c r="A57" s="39" t="s">
        <v>40</v>
      </c>
      <c r="B57" s="40" t="s">
        <v>41</v>
      </c>
      <c r="C57" s="41"/>
      <c r="D57" s="43">
        <f>SUM(D56+D54*G53)</f>
        <v>41.903274</v>
      </c>
      <c r="E57" s="42" t="s">
        <v>39</v>
      </c>
      <c r="F57" s="44"/>
      <c r="G57" s="44"/>
      <c r="H57" s="45"/>
      <c r="I57" s="45"/>
    </row>
    <row r="58" ht="27" customHeight="1" spans="1:9">
      <c r="A58" s="39" t="s">
        <v>42</v>
      </c>
      <c r="B58" s="40" t="s">
        <v>43</v>
      </c>
      <c r="D58" s="43">
        <f>SUM(B53-D54*G53)</f>
        <v>41.900966</v>
      </c>
      <c r="E58" s="42" t="s">
        <v>39</v>
      </c>
      <c r="F58" s="46"/>
      <c r="G58" s="46"/>
      <c r="H58" s="46"/>
      <c r="I58" s="1"/>
    </row>
    <row r="59" ht="39.75" customHeight="1" spans="1:9">
      <c r="A59" s="47" t="s">
        <v>11</v>
      </c>
      <c r="B59" s="48" t="s">
        <v>36</v>
      </c>
      <c r="D59" s="49"/>
      <c r="E59" s="1"/>
      <c r="F59" s="1"/>
      <c r="G59" s="1"/>
      <c r="H59" s="1"/>
      <c r="I59" s="1"/>
    </row>
    <row r="60" ht="25.5" customHeight="1" spans="1:9">
      <c r="A60" s="50" t="s">
        <v>44</v>
      </c>
      <c r="B60" s="51" t="s">
        <v>45</v>
      </c>
      <c r="D60" s="52">
        <f>SUM(G53)</f>
        <v>0.00199999999999818</v>
      </c>
      <c r="E60" s="42" t="s">
        <v>39</v>
      </c>
      <c r="F60" s="1"/>
      <c r="G60" s="1"/>
      <c r="H60" s="1"/>
      <c r="I60" s="1"/>
    </row>
    <row r="61" ht="30.75" customHeight="1" spans="1:9">
      <c r="A61" s="39" t="s">
        <v>40</v>
      </c>
      <c r="B61" s="40" t="s">
        <v>41</v>
      </c>
      <c r="D61" s="52">
        <f>SUM(F54*G53)</f>
        <v>0.00422799999999615</v>
      </c>
      <c r="E61" s="42" t="s">
        <v>39</v>
      </c>
      <c r="F61" s="53"/>
      <c r="G61" s="1"/>
      <c r="H61" s="45"/>
      <c r="I61" s="45"/>
    </row>
    <row r="62" ht="29.25" customHeight="1" spans="1:9">
      <c r="A62" s="39" t="s">
        <v>42</v>
      </c>
      <c r="B62" s="40" t="s">
        <v>43</v>
      </c>
      <c r="D62" s="54">
        <f>SUM(H54*G53)</f>
        <v>0</v>
      </c>
      <c r="E62" s="42" t="s">
        <v>39</v>
      </c>
      <c r="F62" s="1"/>
      <c r="G62" s="1"/>
      <c r="H62" s="45"/>
      <c r="I62" s="45"/>
    </row>
    <row r="63" ht="48" customHeight="1" spans="1:9">
      <c r="A63" s="55" t="s">
        <v>46</v>
      </c>
      <c r="B63" s="56"/>
      <c r="C63" s="56"/>
      <c r="D63" s="56"/>
      <c r="E63" s="56"/>
      <c r="F63" s="56"/>
      <c r="G63" s="56"/>
      <c r="H63" s="56"/>
      <c r="I63" s="56"/>
    </row>
    <row r="64" ht="46.5" customHeight="1" spans="1:9">
      <c r="A64" s="57" t="s">
        <v>47</v>
      </c>
      <c r="B64" s="58"/>
      <c r="C64" s="58"/>
      <c r="D64" s="58"/>
      <c r="E64" s="58"/>
      <c r="F64" s="58"/>
      <c r="G64" s="58"/>
      <c r="H64" s="58"/>
      <c r="I64" s="58"/>
    </row>
    <row r="65" ht="49.5" customHeight="1" spans="2:9">
      <c r="B65" s="66" t="s">
        <v>48</v>
      </c>
      <c r="C65" s="66"/>
      <c r="D65" s="66"/>
      <c r="E65" s="66"/>
      <c r="F65" s="66"/>
      <c r="G65" s="66"/>
      <c r="H65" s="66"/>
      <c r="I65" s="66"/>
    </row>
    <row r="67" ht="23.25" spans="1:1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ht="20.25" spans="1:16">
      <c r="A68" s="67" t="s">
        <v>49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ht="17.6" spans="1:16">
      <c r="A69" s="37" t="s">
        <v>50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</row>
    <row r="92" spans="5:9">
      <c r="E92" s="68" t="s">
        <v>51</v>
      </c>
      <c r="F92" s="68"/>
      <c r="G92" s="68"/>
      <c r="H92" s="68"/>
      <c r="I92" s="68"/>
    </row>
    <row r="118" spans="4:8">
      <c r="D118" s="2" t="s">
        <v>52</v>
      </c>
      <c r="H118" s="2" t="s">
        <v>53</v>
      </c>
    </row>
  </sheetData>
  <mergeCells count="21">
    <mergeCell ref="A1:I1"/>
    <mergeCell ref="A2:I2"/>
    <mergeCell ref="A3:F3"/>
    <mergeCell ref="A4:I4"/>
    <mergeCell ref="A5:I5"/>
    <mergeCell ref="C7:G7"/>
    <mergeCell ref="A54:B54"/>
    <mergeCell ref="B55:C55"/>
    <mergeCell ref="H57:I57"/>
    <mergeCell ref="H61:I61"/>
    <mergeCell ref="H62:I62"/>
    <mergeCell ref="A63:I63"/>
    <mergeCell ref="A64:I64"/>
    <mergeCell ref="B65:I65"/>
    <mergeCell ref="A67:P67"/>
    <mergeCell ref="A68:P68"/>
    <mergeCell ref="A69:P69"/>
    <mergeCell ref="E92:I92"/>
    <mergeCell ref="A7:A8"/>
    <mergeCell ref="H7:H8"/>
    <mergeCell ref="I7:I8"/>
  </mergeCells>
  <pageMargins left="0.904861111111111" right="0.747916666666667" top="0.984027777777778" bottom="0.708333333333333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461645</xdr:colOff>
                <xdr:row>6</xdr:row>
                <xdr:rowOff>138430</xdr:rowOff>
              </from>
              <to>
                <xdr:col>7</xdr:col>
                <xdr:colOff>690245</xdr:colOff>
                <xdr:row>7</xdr:row>
                <xdr:rowOff>147955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52</xdr:row>
                <xdr:rowOff>0</xdr:rowOff>
              </from>
              <to>
                <xdr:col>0</xdr:col>
                <xdr:colOff>733425</xdr:colOff>
                <xdr:row>53</xdr:row>
                <xdr:rowOff>19050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123825</xdr:colOff>
                <xdr:row>55</xdr:row>
                <xdr:rowOff>19050</xdr:rowOff>
              </from>
              <to>
                <xdr:col>2</xdr:col>
                <xdr:colOff>390525</xdr:colOff>
                <xdr:row>56</xdr:row>
                <xdr:rowOff>28575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57150</xdr:colOff>
                <xdr:row>56</xdr:row>
                <xdr:rowOff>95250</xdr:rowOff>
              </from>
              <to>
                <xdr:col>3</xdr:col>
                <xdr:colOff>19050</xdr:colOff>
                <xdr:row>56</xdr:row>
                <xdr:rowOff>457200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57150</xdr:colOff>
                <xdr:row>57</xdr:row>
                <xdr:rowOff>47625</xdr:rowOff>
              </from>
              <to>
                <xdr:col>3</xdr:col>
                <xdr:colOff>19050</xdr:colOff>
                <xdr:row>58</xdr:row>
                <xdr:rowOff>9525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60</xdr:row>
                <xdr:rowOff>114300</xdr:rowOff>
              </from>
              <to>
                <xdr:col>2</xdr:col>
                <xdr:colOff>428625</xdr:colOff>
                <xdr:row>61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54</xdr:row>
                <xdr:rowOff>95250</xdr:rowOff>
              </from>
              <to>
                <xdr:col>0</xdr:col>
                <xdr:colOff>685800</xdr:colOff>
                <xdr:row>54</xdr:row>
                <xdr:rowOff>438150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47625</xdr:colOff>
                <xdr:row>61</xdr:row>
                <xdr:rowOff>57150</xdr:rowOff>
              </from>
              <to>
                <xdr:col>2</xdr:col>
                <xdr:colOff>552450</xdr:colOff>
                <xdr:row>61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win8</cp:lastModifiedBy>
  <dcterms:created xsi:type="dcterms:W3CDTF">1996-12-17T01:32:00Z</dcterms:created>
  <cp:lastPrinted>2018-04-29T09:53:00Z</cp:lastPrinted>
  <dcterms:modified xsi:type="dcterms:W3CDTF">2021-05-22T02:08:40Z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