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30" windowHeight="10730" activeTab="1"/>
  </bookViews>
  <sheets>
    <sheet name="1A" sheetId="16" r:id="rId1"/>
    <sheet name="控制图" sheetId="18" r:id="rId2"/>
    <sheet name="Sheet1" sheetId="19" r:id="rId3"/>
  </sheets>
  <definedNames>
    <definedName name="_xlnm.Print_Titles" localSheetId="0">'1A'!$2:$2</definedName>
    <definedName name="_xlnm.Print_Area" localSheetId="1">控制图!$A$1:$L$33</definedName>
  </definedNames>
  <calcPr calcId="144525"/>
</workbook>
</file>

<file path=xl/sharedStrings.xml><?xml version="1.0" encoding="utf-8"?>
<sst xmlns="http://schemas.openxmlformats.org/spreadsheetml/2006/main" count="65" uniqueCount="54">
  <si>
    <t>附录D</t>
  </si>
  <si>
    <t>中心管硬度测量过程监视统计记录表</t>
  </si>
  <si>
    <t xml:space="preserve">测量过程名称：中心管硬度检测 </t>
  </si>
  <si>
    <r>
      <rPr>
        <sz val="12"/>
        <rFont val="宋体"/>
        <charset val="134"/>
      </rPr>
      <t>被测参数：里氏硬度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测量范围：</t>
    </r>
    <r>
      <rPr>
        <sz val="12"/>
        <rFont val="Times New Roman"/>
        <charset val="134"/>
      </rPr>
      <t xml:space="preserve">(240-260)HB     </t>
    </r>
    <r>
      <rPr>
        <sz val="12"/>
        <rFont val="宋体"/>
        <charset val="134"/>
      </rPr>
      <t>允差范围：</t>
    </r>
    <r>
      <rPr>
        <sz val="12"/>
        <rFont val="Arial"/>
        <charset val="134"/>
      </rPr>
      <t>±</t>
    </r>
    <r>
      <rPr>
        <sz val="12"/>
        <rFont val="宋体"/>
        <charset val="134"/>
      </rPr>
      <t>10</t>
    </r>
    <r>
      <rPr>
        <sz val="12"/>
        <rFont val="Times New Roman"/>
        <charset val="134"/>
      </rPr>
      <t>HB</t>
    </r>
  </si>
  <si>
    <t xml:space="preserve">测量仪器： TH110里氏硬度计      测量范围：（85～370）HB   </t>
  </si>
  <si>
    <r>
      <rPr>
        <sz val="12"/>
        <rFont val="宋体"/>
        <charset val="134"/>
      </rPr>
      <t>监视方法：统计技术</t>
    </r>
    <r>
      <rPr>
        <sz val="10"/>
        <rFont val="Times New Roman"/>
        <charset val="134"/>
      </rPr>
      <t xml:space="preserve">         </t>
    </r>
  </si>
  <si>
    <t>核查标准：标准硬度块</t>
  </si>
  <si>
    <t>246HB</t>
  </si>
  <si>
    <t>序号</t>
  </si>
  <si>
    <t>核查</t>
  </si>
  <si>
    <t>观察记录（HB）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</si>
  <si>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</si>
  <si>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</si>
  <si>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0"/>
        <rFont val="Arial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</si>
  <si>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0"/>
        <rFont val="Arial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</si>
  <si>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0"/>
        <rFont val="Arial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</si>
  <si>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0"/>
        <rFont val="Arial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</si>
  <si>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0"/>
        <rFont val="Arial"/>
        <charset val="134"/>
      </rPr>
      <t>5</t>
    </r>
  </si>
  <si>
    <t>2020.1.10</t>
  </si>
  <si>
    <t>2020.2.25</t>
  </si>
  <si>
    <t>2020.3.29</t>
  </si>
  <si>
    <t>2020.4.28</t>
  </si>
  <si>
    <t>2020.5.29</t>
  </si>
  <si>
    <t>2020.6.30</t>
  </si>
  <si>
    <t>2020.7.28</t>
  </si>
  <si>
    <t>2020.8.25</t>
  </si>
  <si>
    <t>2020.9.29</t>
  </si>
  <si>
    <t>2020.10.28</t>
  </si>
  <si>
    <t>2020.11.27</t>
  </si>
  <si>
    <t>2020.12.30</t>
  </si>
  <si>
    <t>查表得:</t>
  </si>
  <si>
    <r>
      <rPr>
        <sz val="12"/>
        <rFont val="宋体"/>
        <charset val="134"/>
      </rPr>
      <t>A</t>
    </r>
    <r>
      <rPr>
        <vertAlign val="subscript"/>
        <sz val="10"/>
        <rFont val="Arial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</si>
  <si>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0"/>
        <rFont val="Arial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</si>
  <si>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0"/>
        <rFont val="Arial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</si>
  <si>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</si>
  <si>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0"/>
        <rFont val="Times New Roman"/>
        <charset val="134"/>
      </rPr>
      <t xml:space="preserve"> </t>
    </r>
  </si>
  <si>
    <t xml:space="preserve">  CL=</t>
  </si>
  <si>
    <t>HB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</si>
  <si>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</si>
  <si>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</si>
  <si>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</si>
  <si>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</si>
  <si>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</si>
  <si>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</si>
  <si>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</si>
  <si>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 xml:space="preserve">    均值、极差控制图状态正常，封隔器中心管硬度的测量过程中未出现非正常变异，能满足生产工艺要求。</t>
  </si>
  <si>
    <r>
      <t xml:space="preserve">      </t>
    </r>
    <r>
      <rPr>
        <sz val="10"/>
        <rFont val="宋体"/>
        <charset val="134"/>
      </rPr>
      <t>核查人员：</t>
    </r>
    <r>
      <rPr>
        <sz val="10"/>
        <rFont val="Arial"/>
        <charset val="134"/>
      </rPr>
      <t xml:space="preserve">                                     2020.10.30</t>
    </r>
  </si>
  <si>
    <t>附录E  中心管硬度测量过程控制图</t>
  </si>
  <si>
    <t>UCL=252.1</t>
  </si>
  <si>
    <t xml:space="preserve">  CL=249.1</t>
  </si>
  <si>
    <t>LCL=246.1</t>
  </si>
  <si>
    <t>UCL=11.0</t>
  </si>
  <si>
    <t xml:space="preserve">  CL=5.2</t>
  </si>
  <si>
    <t>LCL=0</t>
  </si>
</sst>
</file>

<file path=xl/styles.xml><?xml version="1.0" encoding="utf-8"?>
<styleSheet xmlns="http://schemas.openxmlformats.org/spreadsheetml/2006/main">
  <numFmts count="10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0.0000_ "/>
    <numFmt numFmtId="179" formatCode="0.00_);[Red]\(0.00\)"/>
    <numFmt numFmtId="180" formatCode="0.0_);[Red]\(0.0\)"/>
    <numFmt numFmtId="181" formatCode="0_);[Red]\(0\)"/>
  </numFmts>
  <fonts count="38"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Times New Roman"/>
      <charset val="134"/>
    </font>
    <font>
      <b/>
      <sz val="16"/>
      <name val="宋体"/>
      <charset val="134"/>
    </font>
    <font>
      <b/>
      <sz val="18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Arial"/>
      <charset val="134"/>
    </font>
    <font>
      <vertAlign val="subscript"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4" borderId="11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25" borderId="16" applyNumberFormat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65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vertical="center" indent="1"/>
    </xf>
    <xf numFmtId="0" fontId="9" fillId="0" borderId="0" xfId="0" applyNumberFormat="1" applyFont="1" applyFill="1" applyBorder="1" applyAlignment="1" applyProtection="1">
      <alignment horizontal="left" vertical="center" inden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1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4" xfId="0" applyNumberFormat="1" applyFont="1" applyFill="1" applyBorder="1" applyAlignment="1" applyProtection="1">
      <alignment horizontal="center" vertical="top" wrapText="1"/>
    </xf>
    <xf numFmtId="176" fontId="8" fillId="0" borderId="5" xfId="0" applyNumberFormat="1" applyFont="1" applyFill="1" applyBorder="1" applyAlignment="1" applyProtection="1">
      <alignment horizontal="center" wrapText="1"/>
    </xf>
    <xf numFmtId="0" fontId="0" fillId="0" borderId="6" xfId="0" applyNumberFormat="1" applyFont="1" applyFill="1" applyBorder="1" applyAlignment="1" applyProtection="1"/>
    <xf numFmtId="177" fontId="0" fillId="0" borderId="7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right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178" fontId="8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/>
    <xf numFmtId="179" fontId="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80" fontId="0" fillId="0" borderId="0" xfId="0" applyNumberFormat="1" applyFont="1" applyFill="1" applyBorder="1" applyAlignment="1" applyProtection="1">
      <alignment horizontal="left" vertical="center"/>
    </xf>
    <xf numFmtId="178" fontId="0" fillId="0" borderId="0" xfId="0" applyNumberFormat="1" applyFont="1" applyFill="1" applyBorder="1" applyAlignment="1" applyProtection="1">
      <alignment vertical="center"/>
    </xf>
    <xf numFmtId="181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justify"/>
    </xf>
    <xf numFmtId="176" fontId="8" fillId="0" borderId="2" xfId="0" applyNumberFormat="1" applyFont="1" applyFill="1" applyBorder="1" applyAlignment="1" applyProtection="1">
      <alignment horizontal="center" wrapText="1"/>
    </xf>
    <xf numFmtId="176" fontId="8" fillId="0" borderId="2" xfId="0" applyNumberFormat="1" applyFont="1" applyFill="1" applyBorder="1" applyAlignment="1" applyProtection="1">
      <alignment horizontal="center" vertical="top" wrapText="1"/>
    </xf>
    <xf numFmtId="0" fontId="0" fillId="0" borderId="9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'1A'!$H$10:$H$21</c:f>
              <c:numCache>
                <c:formatCode>0.0_ </c:formatCode>
                <c:ptCount val="12"/>
                <c:pt idx="0">
                  <c:v>250</c:v>
                </c:pt>
                <c:pt idx="1">
                  <c:v>249</c:v>
                </c:pt>
                <c:pt idx="2">
                  <c:v>248.8</c:v>
                </c:pt>
                <c:pt idx="3">
                  <c:v>249.4</c:v>
                </c:pt>
                <c:pt idx="4">
                  <c:v>249.8</c:v>
                </c:pt>
                <c:pt idx="5">
                  <c:v>248.4</c:v>
                </c:pt>
                <c:pt idx="6">
                  <c:v>249.6</c:v>
                </c:pt>
                <c:pt idx="7">
                  <c:v>248.44</c:v>
                </c:pt>
                <c:pt idx="8">
                  <c:v>249.6</c:v>
                </c:pt>
                <c:pt idx="9">
                  <c:v>249.6</c:v>
                </c:pt>
                <c:pt idx="10">
                  <c:v>250.6</c:v>
                </c:pt>
                <c:pt idx="11">
                  <c:v>250.04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8569856"/>
        <c:axId val="58571392"/>
      </c:lineChart>
      <c:catAx>
        <c:axId val="58569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58571392"/>
        <c:crosses val="autoZero"/>
        <c:auto val="1"/>
        <c:lblAlgn val="ctr"/>
        <c:lblOffset val="100"/>
        <c:noMultiLvlLbl val="0"/>
      </c:catAx>
      <c:valAx>
        <c:axId val="58571392"/>
        <c:scaling>
          <c:orientation val="minMax"/>
          <c:max val="252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58569856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'1A'!$I$10:$I$21</c:f>
              <c:numCache>
                <c:formatCode>0.0_ 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4.80000000000001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5.80000000000001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2081280"/>
        <c:axId val="62119936"/>
      </c:lineChart>
      <c:catAx>
        <c:axId val="62081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2119936"/>
        <c:crosses val="autoZero"/>
        <c:auto val="1"/>
        <c:lblAlgn val="ctr"/>
        <c:lblOffset val="100"/>
        <c:noMultiLvlLbl val="0"/>
      </c:catAx>
      <c:valAx>
        <c:axId val="62119936"/>
        <c:scaling>
          <c:orientation val="minMax"/>
          <c:max val="11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208128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295275</xdr:colOff>
      <xdr:row>29</xdr:row>
      <xdr:rowOff>47625</xdr:rowOff>
    </xdr:from>
    <xdr:to>
      <xdr:col>5</xdr:col>
      <xdr:colOff>561975</xdr:colOff>
      <xdr:row>29</xdr:row>
      <xdr:rowOff>247650</xdr:rowOff>
    </xdr:to>
    <xdr:pic>
      <xdr:nvPicPr>
        <xdr:cNvPr id="11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98265" y="8235315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36</xdr:row>
      <xdr:rowOff>47625</xdr:rowOff>
    </xdr:from>
    <xdr:to>
      <xdr:col>2</xdr:col>
      <xdr:colOff>390525</xdr:colOff>
      <xdr:row>36</xdr:row>
      <xdr:rowOff>285750</xdr:rowOff>
    </xdr:to>
    <xdr:pic>
      <xdr:nvPicPr>
        <xdr:cNvPr id="10" name="Picture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82775" y="10971530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314325</xdr:colOff>
      <xdr:row>7</xdr:row>
      <xdr:rowOff>123825</xdr:rowOff>
    </xdr:from>
    <xdr:to>
      <xdr:col>7</xdr:col>
      <xdr:colOff>666750</xdr:colOff>
      <xdr:row>8</xdr:row>
      <xdr:rowOff>152400</xdr:rowOff>
    </xdr:to>
    <xdr:pic>
      <xdr:nvPicPr>
        <xdr:cNvPr id="9" name="图片模式1"/>
        <xdr:cNvPicPr/>
      </xdr:nvPicPr>
      <xdr:blipFill>
        <a:blip r:embed="rId2" cstate="print"/>
        <a:stretch>
          <a:fillRect/>
        </a:stretch>
      </xdr:blipFill>
      <xdr:spPr>
        <a:xfrm>
          <a:off x="5114925" y="2162175"/>
          <a:ext cx="284480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434975</xdr:colOff>
      <xdr:row>29</xdr:row>
      <xdr:rowOff>0</xdr:rowOff>
    </xdr:from>
    <xdr:to>
      <xdr:col>1</xdr:col>
      <xdr:colOff>0</xdr:colOff>
      <xdr:row>30</xdr:row>
      <xdr:rowOff>28575</xdr:rowOff>
    </xdr:to>
    <xdr:pic>
      <xdr:nvPicPr>
        <xdr:cNvPr id="8" name="图片模式2"/>
        <xdr:cNvPicPr/>
      </xdr:nvPicPr>
      <xdr:blipFill>
        <a:blip r:embed="rId3"/>
        <a:stretch>
          <a:fillRect/>
        </a:stretch>
      </xdr:blipFill>
      <xdr:spPr>
        <a:xfrm>
          <a:off x="434975" y="8187690"/>
          <a:ext cx="327025" cy="30734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32</xdr:row>
      <xdr:rowOff>38100</xdr:rowOff>
    </xdr:from>
    <xdr:to>
      <xdr:col>2</xdr:col>
      <xdr:colOff>581025</xdr:colOff>
      <xdr:row>33</xdr:row>
      <xdr:rowOff>57150</xdr:rowOff>
    </xdr:to>
    <xdr:pic>
      <xdr:nvPicPr>
        <xdr:cNvPr id="7" name="图片模式3"/>
        <xdr:cNvPicPr/>
      </xdr:nvPicPr>
      <xdr:blipFill>
        <a:blip r:embed="rId3" cstate="print"/>
        <a:stretch>
          <a:fillRect/>
        </a:stretch>
      </xdr:blipFill>
      <xdr:spPr>
        <a:xfrm>
          <a:off x="1987550" y="9352280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33</xdr:row>
      <xdr:rowOff>152400</xdr:rowOff>
    </xdr:from>
    <xdr:to>
      <xdr:col>3</xdr:col>
      <xdr:colOff>38100</xdr:colOff>
      <xdr:row>34</xdr:row>
      <xdr:rowOff>0</xdr:rowOff>
    </xdr:to>
    <xdr:pic>
      <xdr:nvPicPr>
        <xdr:cNvPr id="6" name="图片模式4"/>
        <xdr:cNvPicPr/>
      </xdr:nvPicPr>
      <xdr:blipFill>
        <a:blip r:embed="rId4" cstate="print"/>
        <a:stretch>
          <a:fillRect/>
        </a:stretch>
      </xdr:blipFill>
      <xdr:spPr>
        <a:xfrm>
          <a:off x="1901825" y="9761855"/>
          <a:ext cx="541655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34</xdr:row>
      <xdr:rowOff>66675</xdr:rowOff>
    </xdr:from>
    <xdr:to>
      <xdr:col>3</xdr:col>
      <xdr:colOff>38100</xdr:colOff>
      <xdr:row>35</xdr:row>
      <xdr:rowOff>9525</xdr:rowOff>
    </xdr:to>
    <xdr:pic>
      <xdr:nvPicPr>
        <xdr:cNvPr id="5" name="图片模式5"/>
        <xdr:cNvPicPr/>
      </xdr:nvPicPr>
      <xdr:blipFill>
        <a:blip r:embed="rId5" cstate="print"/>
        <a:stretch>
          <a:fillRect/>
        </a:stretch>
      </xdr:blipFill>
      <xdr:spPr>
        <a:xfrm>
          <a:off x="1901825" y="10142855"/>
          <a:ext cx="541655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37</xdr:row>
      <xdr:rowOff>171450</xdr:rowOff>
    </xdr:from>
    <xdr:to>
      <xdr:col>2</xdr:col>
      <xdr:colOff>638175</xdr:colOff>
      <xdr:row>38</xdr:row>
      <xdr:rowOff>0</xdr:rowOff>
    </xdr:to>
    <xdr:pic>
      <xdr:nvPicPr>
        <xdr:cNvPr id="4" name="图片模式6"/>
        <xdr:cNvPicPr/>
      </xdr:nvPicPr>
      <xdr:blipFill>
        <a:blip r:embed="rId6" cstate="print"/>
        <a:stretch>
          <a:fillRect/>
        </a:stretch>
      </xdr:blipFill>
      <xdr:spPr>
        <a:xfrm>
          <a:off x="1863725" y="11419205"/>
          <a:ext cx="54165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800100</xdr:colOff>
      <xdr:row>31</xdr:row>
      <xdr:rowOff>142875</xdr:rowOff>
    </xdr:from>
    <xdr:to>
      <xdr:col>0</xdr:col>
      <xdr:colOff>1028700</xdr:colOff>
      <xdr:row>31</xdr:row>
      <xdr:rowOff>657225</xdr:rowOff>
    </xdr:to>
    <xdr:pic>
      <xdr:nvPicPr>
        <xdr:cNvPr id="3" name="图片模式7"/>
        <xdr:cNvPicPr/>
      </xdr:nvPicPr>
      <xdr:blipFill>
        <a:blip r:embed="rId7"/>
        <a:stretch>
          <a:fillRect/>
        </a:stretch>
      </xdr:blipFill>
      <xdr:spPr>
        <a:xfrm>
          <a:off x="762000" y="8980805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38</xdr:row>
      <xdr:rowOff>95250</xdr:rowOff>
    </xdr:from>
    <xdr:to>
      <xdr:col>2</xdr:col>
      <xdr:colOff>838200</xdr:colOff>
      <xdr:row>38</xdr:row>
      <xdr:rowOff>542925</xdr:rowOff>
    </xdr:to>
    <xdr:pic>
      <xdr:nvPicPr>
        <xdr:cNvPr id="2" name="图片模式8"/>
        <xdr:cNvPicPr/>
      </xdr:nvPicPr>
      <xdr:blipFill>
        <a:blip r:embed="rId8" cstate="print"/>
        <a:stretch>
          <a:fillRect/>
        </a:stretch>
      </xdr:blipFill>
      <xdr:spPr>
        <a:xfrm>
          <a:off x="1873250" y="11733530"/>
          <a:ext cx="53213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3</xdr:col>
      <xdr:colOff>427355</xdr:colOff>
      <xdr:row>41</xdr:row>
      <xdr:rowOff>301625</xdr:rowOff>
    </xdr:from>
    <xdr:to>
      <xdr:col>4</xdr:col>
      <xdr:colOff>563880</xdr:colOff>
      <xdr:row>41</xdr:row>
      <xdr:rowOff>583565</xdr:rowOff>
    </xdr:to>
    <xdr:pic>
      <xdr:nvPicPr>
        <xdr:cNvPr id="12" name="图片 1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832735" y="13511530"/>
          <a:ext cx="735330" cy="281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2</xdr:row>
      <xdr:rowOff>171450</xdr:rowOff>
    </xdr:from>
    <xdr:to>
      <xdr:col>10</xdr:col>
      <xdr:colOff>323850</xdr:colOff>
      <xdr:row>17</xdr:row>
      <xdr:rowOff>28575</xdr:rowOff>
    </xdr:to>
    <xdr:graphicFrame>
      <xdr:nvGraphicFramePr>
        <xdr:cNvPr id="3" name="图表 2"/>
        <xdr:cNvGraphicFramePr/>
      </xdr:nvGraphicFramePr>
      <xdr:xfrm>
        <a:off x="171450" y="552450"/>
        <a:ext cx="7010400" cy="28225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10</xdr:col>
      <xdr:colOff>359019</xdr:colOff>
      <xdr:row>33</xdr:row>
      <xdr:rowOff>19050</xdr:rowOff>
    </xdr:to>
    <xdr:graphicFrame>
      <xdr:nvGraphicFramePr>
        <xdr:cNvPr id="4" name="图表 3"/>
        <xdr:cNvGraphicFramePr/>
      </xdr:nvGraphicFramePr>
      <xdr:xfrm>
        <a:off x="0" y="3727450"/>
        <a:ext cx="7216775" cy="2794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0.08384</cdr:x>
      <cdr:y>0.42014</cdr:y>
    </cdr:from>
    <cdr:to>
      <cdr:x>0.85823</cdr:x>
      <cdr:y>0.42361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522646" y="1168224"/>
          <a:ext cx="4827352" cy="965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 xmlns:a="http://schemas.openxmlformats.org/drawingml/2006/main">
        <a:bodyPr vertOverflow="clip"/>
        <a:lstStyle/>
        <a:p>
          <a:endParaRPr lang="zh-CN"/>
        </a:p>
      </cdr:txBody>
    </cdr:sp>
  </cdr:relSizeAnchor>
  <cdr:relSizeAnchor xmlns:cdr="http://schemas.openxmlformats.org/drawingml/2006/chartDrawing">
    <cdr:from>
      <cdr:x>0.08149</cdr:x>
      <cdr:y>0.02752</cdr:y>
    </cdr:from>
    <cdr:to>
      <cdr:x>0.85588</cdr:x>
      <cdr:y>0.03099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507992" y="76512"/>
          <a:ext cx="4827352" cy="965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 xmlns:a="http://schemas.openxmlformats.org/drawingml/2006/main">
        <a:bodyPr vertOverflow="clip"/>
        <a:lstStyle/>
        <a:p>
          <a:endParaRPr lang="zh-CN"/>
        </a:p>
      </cdr:txBody>
    </cdr:sp>
  </cdr:relSizeAnchor>
  <cdr:relSizeAnchor xmlns:cdr="http://schemas.openxmlformats.org/drawingml/2006/chartDrawing">
    <cdr:from>
      <cdr:x>0.08149</cdr:x>
      <cdr:y>0.84965</cdr:y>
    </cdr:from>
    <cdr:to>
      <cdr:x>0.85588</cdr:x>
      <cdr:y>0.85312</cdr:y>
    </cdr:to>
    <cdr:sp>
      <cdr:nvSpPr>
        <cdr:cNvPr id="4" name="直接连接符 3"/>
        <cdr:cNvSpPr/>
      </cdr:nvSpPr>
      <cdr:spPr xmlns:a="http://schemas.openxmlformats.org/drawingml/2006/main">
        <a:xfrm xmlns:a="http://schemas.openxmlformats.org/drawingml/2006/main" flipV="1">
          <a:off x="507992" y="2362513"/>
          <a:ext cx="4827352" cy="965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 xmlns:a="http://schemas.openxmlformats.org/drawingml/2006/main">
        <a:bodyPr vertOverflow="clip"/>
        <a:lstStyle/>
        <a:p>
          <a:endParaRPr lang="zh-CN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0.07127</cdr:x>
      <cdr:y>0.87361</cdr:y>
    </cdr:from>
    <cdr:to>
      <cdr:x>0.86689</cdr:x>
      <cdr:y>0.87443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459024" y="2410557"/>
          <a:ext cx="5124091" cy="228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 xmlns:a="http://schemas.openxmlformats.org/drawingml/2006/main">
        <a:bodyPr vertOverflow="clip"/>
        <a:lstStyle/>
        <a:p>
          <a:endParaRPr lang="zh-CN"/>
        </a:p>
      </cdr:txBody>
    </cdr:sp>
  </cdr:relSizeAnchor>
  <cdr:relSizeAnchor xmlns:cdr="http://schemas.openxmlformats.org/drawingml/2006/chartDrawing">
    <cdr:from>
      <cdr:x>0.069</cdr:x>
      <cdr:y>0.0485796392975795</cdr:y>
    </cdr:from>
    <cdr:to>
      <cdr:x>0.86462</cdr:x>
      <cdr:y>0.0494096392975795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496117" y="129994"/>
          <a:ext cx="5720591" cy="222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 xmlns:a="http://schemas.openxmlformats.org/drawingml/2006/main">
        <a:bodyPr vertOverflow="clip"/>
        <a:lstStyle/>
        <a:p>
          <a:endParaRPr lang="zh-CN"/>
        </a:p>
      </cdr:txBody>
    </cdr:sp>
  </cdr:relSizeAnchor>
  <cdr:relSizeAnchor xmlns:cdr="http://schemas.openxmlformats.org/drawingml/2006/chartDrawing">
    <cdr:from>
      <cdr:x>0.069</cdr:x>
      <cdr:y>0.4753</cdr:y>
    </cdr:from>
    <cdr:to>
      <cdr:x>0.86462</cdr:x>
      <cdr:y>0.47613</cdr:y>
    </cdr:to>
    <cdr:sp>
      <cdr:nvSpPr>
        <cdr:cNvPr id="4" name="直接连接符 3"/>
        <cdr:cNvSpPr/>
      </cdr:nvSpPr>
      <cdr:spPr xmlns:a="http://schemas.openxmlformats.org/drawingml/2006/main">
        <a:xfrm xmlns:a="http://schemas.openxmlformats.org/drawingml/2006/main" flipV="1">
          <a:off x="444370" y="1311518"/>
          <a:ext cx="5124091" cy="228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 xmlns:a="http://schemas.openxmlformats.org/drawingml/2006/main">
        <a:bodyPr vertOverflow="clip"/>
        <a:lstStyle/>
        <a:p>
          <a:endParaRPr lang="zh-CN"/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view="pageBreakPreview" zoomScaleNormal="100" topLeftCell="A31" workbookViewId="0">
      <selection activeCell="H39" sqref="H39:I39"/>
    </sheetView>
  </sheetViews>
  <sheetFormatPr defaultColWidth="9" defaultRowHeight="15"/>
  <cols>
    <col min="1" max="1" width="10"/>
    <col min="2" max="2" width="13.7083333333333" customWidth="1"/>
    <col min="3" max="9" width="7.85833333333333" customWidth="1"/>
    <col min="10" max="256" width="9" customWidth="1"/>
  </cols>
  <sheetData>
    <row r="1" ht="21" spans="1:1">
      <c r="A1" s="7" t="s">
        <v>0</v>
      </c>
    </row>
    <row r="2" ht="21" customHeight="1" spans="1:9">
      <c r="A2" s="1" t="s">
        <v>1</v>
      </c>
      <c r="B2" s="8"/>
      <c r="C2" s="8"/>
      <c r="D2" s="8"/>
      <c r="E2" s="8"/>
      <c r="F2" s="8"/>
      <c r="G2" s="8"/>
      <c r="H2" s="8"/>
      <c r="I2" s="8"/>
    </row>
    <row r="3" ht="14.25" customHeight="1" spans="1:9">
      <c r="A3" s="1"/>
      <c r="B3" s="9"/>
      <c r="C3" s="9"/>
      <c r="D3" s="9"/>
      <c r="E3" s="9"/>
      <c r="F3" s="10"/>
      <c r="G3" s="11"/>
      <c r="H3" s="11"/>
      <c r="I3" s="9"/>
    </row>
    <row r="4" ht="24" customHeight="1" spans="1:9">
      <c r="A4" s="12" t="s">
        <v>2</v>
      </c>
      <c r="B4" s="12"/>
      <c r="C4" s="12"/>
      <c r="D4" s="12"/>
      <c r="E4" s="12"/>
      <c r="F4" s="12"/>
      <c r="G4" s="12"/>
      <c r="H4" s="12"/>
      <c r="I4" s="12"/>
    </row>
    <row r="5" ht="24" customHeight="1" spans="1:9">
      <c r="A5" s="12" t="s">
        <v>3</v>
      </c>
      <c r="B5" s="12"/>
      <c r="C5" s="12"/>
      <c r="D5" s="12"/>
      <c r="E5" s="12"/>
      <c r="F5" s="12"/>
      <c r="G5" s="12"/>
      <c r="H5" s="12"/>
      <c r="I5" s="12"/>
    </row>
    <row r="6" ht="24" customHeight="1" spans="1:9">
      <c r="A6" s="12" t="s">
        <v>4</v>
      </c>
      <c r="B6" s="12"/>
      <c r="C6" s="12"/>
      <c r="D6" s="12"/>
      <c r="E6" s="12"/>
      <c r="F6" s="12"/>
      <c r="G6" s="12"/>
      <c r="H6" s="12"/>
      <c r="I6" s="12"/>
    </row>
    <row r="7" ht="32.25" customHeight="1" spans="1:9">
      <c r="A7" s="13" t="s">
        <v>5</v>
      </c>
      <c r="B7" s="13"/>
      <c r="C7" s="13"/>
      <c r="D7" s="14" t="s">
        <v>6</v>
      </c>
      <c r="E7" s="13"/>
      <c r="F7" s="13"/>
      <c r="G7" s="13" t="s">
        <v>7</v>
      </c>
      <c r="H7" s="12"/>
      <c r="I7" s="12"/>
    </row>
    <row r="8" ht="23.25" customHeight="1" spans="1:9">
      <c r="A8" s="15" t="s">
        <v>8</v>
      </c>
      <c r="B8" s="16" t="s">
        <v>9</v>
      </c>
      <c r="C8" s="16" t="s">
        <v>10</v>
      </c>
      <c r="D8" s="16"/>
      <c r="E8" s="16"/>
      <c r="F8" s="16"/>
      <c r="G8" s="16"/>
      <c r="H8" s="17"/>
      <c r="I8" s="57" t="s">
        <v>11</v>
      </c>
    </row>
    <row r="9" ht="21.95" customHeight="1" spans="1:9">
      <c r="A9" s="18"/>
      <c r="B9" s="19" t="s">
        <v>12</v>
      </c>
      <c r="C9" s="20" t="s">
        <v>13</v>
      </c>
      <c r="D9" s="20" t="s">
        <v>14</v>
      </c>
      <c r="E9" s="20" t="s">
        <v>15</v>
      </c>
      <c r="F9" s="20" t="s">
        <v>16</v>
      </c>
      <c r="G9" s="20" t="s">
        <v>17</v>
      </c>
      <c r="H9" s="21"/>
      <c r="I9" s="58"/>
    </row>
    <row r="10" customFormat="1" ht="21.95" customHeight="1" spans="1:9">
      <c r="A10" s="22">
        <v>1</v>
      </c>
      <c r="B10" s="23" t="s">
        <v>18</v>
      </c>
      <c r="C10" s="24">
        <v>250</v>
      </c>
      <c r="D10" s="24">
        <v>247</v>
      </c>
      <c r="E10" s="24">
        <v>251</v>
      </c>
      <c r="F10" s="24">
        <v>250</v>
      </c>
      <c r="G10" s="24">
        <v>252</v>
      </c>
      <c r="H10" s="25">
        <f t="shared" ref="H10:H21" si="0">SUM(C10:G10)/5</f>
        <v>250</v>
      </c>
      <c r="I10" s="59">
        <f>MAX(C10:G10)-MIN(C10:G10)</f>
        <v>5</v>
      </c>
    </row>
    <row r="11" customFormat="1" ht="21.95" customHeight="1" spans="1:12">
      <c r="A11" s="22">
        <v>2</v>
      </c>
      <c r="B11" s="23" t="s">
        <v>19</v>
      </c>
      <c r="C11" s="24">
        <v>251</v>
      </c>
      <c r="D11" s="24">
        <v>250</v>
      </c>
      <c r="E11" s="24">
        <v>248</v>
      </c>
      <c r="F11" s="24">
        <v>248</v>
      </c>
      <c r="G11" s="24">
        <v>248</v>
      </c>
      <c r="H11" s="25">
        <f t="shared" si="0"/>
        <v>249</v>
      </c>
      <c r="I11" s="59">
        <f t="shared" ref="I11:I21" si="1">MAX(C11:G11)-MIN(C11:G11)</f>
        <v>3</v>
      </c>
      <c r="L11" s="60"/>
    </row>
    <row r="12" customFormat="1" ht="21.95" customHeight="1" spans="1:9">
      <c r="A12" s="22">
        <v>3</v>
      </c>
      <c r="B12" s="23" t="s">
        <v>20</v>
      </c>
      <c r="C12" s="24">
        <v>249</v>
      </c>
      <c r="D12" s="24">
        <v>250</v>
      </c>
      <c r="E12" s="24">
        <v>248</v>
      </c>
      <c r="F12" s="24">
        <v>247</v>
      </c>
      <c r="G12" s="24">
        <v>250</v>
      </c>
      <c r="H12" s="25">
        <f t="shared" si="0"/>
        <v>248.8</v>
      </c>
      <c r="I12" s="59">
        <f t="shared" si="1"/>
        <v>3</v>
      </c>
    </row>
    <row r="13" customFormat="1" ht="21.95" customHeight="1" spans="1:9">
      <c r="A13" s="22">
        <v>4</v>
      </c>
      <c r="B13" s="23" t="s">
        <v>21</v>
      </c>
      <c r="C13" s="24">
        <v>252</v>
      </c>
      <c r="D13" s="24">
        <v>251</v>
      </c>
      <c r="E13" s="24">
        <v>250</v>
      </c>
      <c r="F13" s="24">
        <v>248</v>
      </c>
      <c r="G13" s="24">
        <v>246</v>
      </c>
      <c r="H13" s="25">
        <f t="shared" si="0"/>
        <v>249.4</v>
      </c>
      <c r="I13" s="59">
        <f t="shared" si="1"/>
        <v>6</v>
      </c>
    </row>
    <row r="14" customFormat="1" ht="21.95" customHeight="1" spans="1:9">
      <c r="A14" s="26">
        <v>5</v>
      </c>
      <c r="B14" s="23" t="s">
        <v>22</v>
      </c>
      <c r="C14" s="24">
        <v>252</v>
      </c>
      <c r="D14" s="24">
        <v>250</v>
      </c>
      <c r="E14" s="24">
        <v>248</v>
      </c>
      <c r="F14" s="24">
        <v>247</v>
      </c>
      <c r="G14" s="24">
        <v>252</v>
      </c>
      <c r="H14" s="25">
        <f t="shared" si="0"/>
        <v>249.8</v>
      </c>
      <c r="I14" s="59">
        <f t="shared" si="1"/>
        <v>5</v>
      </c>
    </row>
    <row r="15" customFormat="1" ht="21.95" customHeight="1" spans="1:9">
      <c r="A15" s="26">
        <v>6</v>
      </c>
      <c r="B15" s="23" t="s">
        <v>23</v>
      </c>
      <c r="C15" s="24">
        <v>248</v>
      </c>
      <c r="D15" s="24">
        <v>248</v>
      </c>
      <c r="E15" s="24">
        <v>247</v>
      </c>
      <c r="F15" s="24">
        <v>247</v>
      </c>
      <c r="G15" s="24">
        <v>252</v>
      </c>
      <c r="H15" s="25">
        <f t="shared" si="0"/>
        <v>248.4</v>
      </c>
      <c r="I15" s="59">
        <f t="shared" si="1"/>
        <v>5</v>
      </c>
    </row>
    <row r="16" customFormat="1" ht="21.95" customHeight="1" spans="1:9">
      <c r="A16" s="26">
        <v>7</v>
      </c>
      <c r="B16" s="23" t="s">
        <v>24</v>
      </c>
      <c r="C16" s="24">
        <v>249</v>
      </c>
      <c r="D16" s="24">
        <v>250</v>
      </c>
      <c r="E16" s="24">
        <v>247</v>
      </c>
      <c r="F16" s="24">
        <v>252</v>
      </c>
      <c r="G16" s="24">
        <v>250</v>
      </c>
      <c r="H16" s="25">
        <f t="shared" si="0"/>
        <v>249.6</v>
      </c>
      <c r="I16" s="59">
        <f t="shared" si="1"/>
        <v>5</v>
      </c>
    </row>
    <row r="17" customFormat="1" ht="21.95" customHeight="1" spans="1:9">
      <c r="A17" s="26">
        <v>8</v>
      </c>
      <c r="B17" s="23" t="s">
        <v>25</v>
      </c>
      <c r="C17" s="24">
        <v>247</v>
      </c>
      <c r="D17" s="24">
        <v>251</v>
      </c>
      <c r="E17" s="24">
        <v>250</v>
      </c>
      <c r="F17" s="24">
        <v>248</v>
      </c>
      <c r="G17" s="24">
        <v>246.2</v>
      </c>
      <c r="H17" s="25">
        <f t="shared" si="0"/>
        <v>248.44</v>
      </c>
      <c r="I17" s="59">
        <f t="shared" si="1"/>
        <v>4.80000000000001</v>
      </c>
    </row>
    <row r="18" customFormat="1" ht="21.95" customHeight="1" spans="1:9">
      <c r="A18" s="26">
        <v>9</v>
      </c>
      <c r="B18" s="23" t="s">
        <v>26</v>
      </c>
      <c r="C18" s="24">
        <v>249</v>
      </c>
      <c r="D18" s="24">
        <v>250</v>
      </c>
      <c r="E18" s="24">
        <v>247</v>
      </c>
      <c r="F18" s="24">
        <v>252</v>
      </c>
      <c r="G18" s="24">
        <v>250</v>
      </c>
      <c r="H18" s="25">
        <f t="shared" si="0"/>
        <v>249.6</v>
      </c>
      <c r="I18" s="59">
        <f t="shared" si="1"/>
        <v>5</v>
      </c>
    </row>
    <row r="19" customFormat="1" ht="21.95" customHeight="1" spans="1:9">
      <c r="A19" s="26">
        <v>10</v>
      </c>
      <c r="B19" s="23" t="s">
        <v>27</v>
      </c>
      <c r="C19" s="24">
        <v>247</v>
      </c>
      <c r="D19" s="24">
        <v>252</v>
      </c>
      <c r="E19" s="24">
        <v>247</v>
      </c>
      <c r="F19" s="24">
        <v>252</v>
      </c>
      <c r="G19" s="24">
        <v>250</v>
      </c>
      <c r="H19" s="25">
        <f t="shared" si="0"/>
        <v>249.6</v>
      </c>
      <c r="I19" s="59">
        <f t="shared" si="1"/>
        <v>5</v>
      </c>
    </row>
    <row r="20" customFormat="1" ht="21.95" customHeight="1" spans="1:13">
      <c r="A20" s="26">
        <v>11</v>
      </c>
      <c r="B20" s="23" t="s">
        <v>28</v>
      </c>
      <c r="C20" s="24">
        <v>252</v>
      </c>
      <c r="D20" s="24">
        <v>250</v>
      </c>
      <c r="E20" s="24">
        <v>252</v>
      </c>
      <c r="F20" s="24">
        <v>247</v>
      </c>
      <c r="G20" s="24">
        <v>252</v>
      </c>
      <c r="H20" s="25">
        <f t="shared" si="0"/>
        <v>250.6</v>
      </c>
      <c r="I20" s="59">
        <f t="shared" si="1"/>
        <v>5</v>
      </c>
      <c r="M20" s="60"/>
    </row>
    <row r="21" customFormat="1" ht="21.95" customHeight="1" spans="1:9">
      <c r="A21" s="26">
        <v>12</v>
      </c>
      <c r="B21" s="23" t="s">
        <v>29</v>
      </c>
      <c r="C21" s="24">
        <v>252</v>
      </c>
      <c r="D21" s="24">
        <v>250</v>
      </c>
      <c r="E21" s="24">
        <v>246.2</v>
      </c>
      <c r="F21" s="24">
        <v>252</v>
      </c>
      <c r="G21" s="24">
        <v>250</v>
      </c>
      <c r="H21" s="25">
        <f t="shared" si="0"/>
        <v>250.04</v>
      </c>
      <c r="I21" s="59">
        <f t="shared" si="1"/>
        <v>5.80000000000001</v>
      </c>
    </row>
    <row r="22" customFormat="1" ht="21.95" customHeight="1" spans="1:9">
      <c r="A22" s="26"/>
      <c r="B22" s="23"/>
      <c r="C22" s="24"/>
      <c r="D22" s="24"/>
      <c r="E22" s="24"/>
      <c r="F22" s="24"/>
      <c r="G22" s="24"/>
      <c r="H22" s="25"/>
      <c r="I22" s="59"/>
    </row>
    <row r="23" customFormat="1" ht="21.95" customHeight="1" spans="1:9">
      <c r="A23" s="26"/>
      <c r="B23" s="27"/>
      <c r="C23" s="24"/>
      <c r="D23" s="24"/>
      <c r="E23" s="24"/>
      <c r="F23" s="24"/>
      <c r="G23" s="24"/>
      <c r="H23" s="25"/>
      <c r="I23" s="59"/>
    </row>
    <row r="24" customFormat="1" ht="21.95" customHeight="1" spans="1:9">
      <c r="A24" s="26"/>
      <c r="B24" s="27"/>
      <c r="C24" s="24"/>
      <c r="D24" s="24"/>
      <c r="E24" s="24"/>
      <c r="F24" s="24"/>
      <c r="G24" s="24"/>
      <c r="H24" s="25"/>
      <c r="I24" s="59"/>
    </row>
    <row r="25" customFormat="1" ht="21.95" customHeight="1" spans="1:9">
      <c r="A25" s="26"/>
      <c r="B25" s="27"/>
      <c r="C25" s="26"/>
      <c r="D25" s="26"/>
      <c r="E25" s="26"/>
      <c r="F25" s="26"/>
      <c r="G25" s="26"/>
      <c r="H25" s="28"/>
      <c r="I25" s="61"/>
    </row>
    <row r="26" customFormat="1" ht="21.95" customHeight="1" spans="1:9">
      <c r="A26" s="26"/>
      <c r="B26" s="27"/>
      <c r="C26" s="26"/>
      <c r="D26" s="26"/>
      <c r="E26" s="26"/>
      <c r="F26" s="26"/>
      <c r="G26" s="26"/>
      <c r="H26" s="28"/>
      <c r="I26" s="62"/>
    </row>
    <row r="27" customFormat="1" ht="21.95" customHeight="1" spans="1:9">
      <c r="A27" s="26"/>
      <c r="B27" s="27"/>
      <c r="C27" s="26"/>
      <c r="D27" s="26"/>
      <c r="E27" s="26"/>
      <c r="F27" s="26"/>
      <c r="G27" s="26"/>
      <c r="H27" s="28"/>
      <c r="I27" s="61"/>
    </row>
    <row r="28" customFormat="1" ht="21.95" customHeight="1" spans="1:9">
      <c r="A28" s="26"/>
      <c r="B28" s="27"/>
      <c r="C28" s="26"/>
      <c r="D28" s="26"/>
      <c r="E28" s="26"/>
      <c r="F28" s="26"/>
      <c r="G28" s="26"/>
      <c r="H28" s="28"/>
      <c r="I28" s="61"/>
    </row>
    <row r="29" customFormat="1" ht="21.95" customHeight="1" spans="1:9">
      <c r="A29" s="26"/>
      <c r="B29" s="27"/>
      <c r="C29" s="26"/>
      <c r="D29" s="26"/>
      <c r="E29" s="26"/>
      <c r="F29" s="26"/>
      <c r="G29" s="26"/>
      <c r="H29" s="28"/>
      <c r="I29" s="62"/>
    </row>
    <row r="30" customFormat="1" ht="21.95" customHeight="1" spans="1:9">
      <c r="A30" s="29"/>
      <c r="B30" s="30">
        <f>AVERAGE(H10:H24)</f>
        <v>249.44</v>
      </c>
      <c r="F30" s="31"/>
      <c r="G30" s="32">
        <f>AVERAGE(I10:I24)</f>
        <v>4.8</v>
      </c>
      <c r="H30" s="33"/>
      <c r="I30" s="63"/>
    </row>
    <row r="31" customFormat="1" ht="29.25" customHeight="1" spans="1:9">
      <c r="A31" s="34" t="s">
        <v>30</v>
      </c>
      <c r="B31" s="35"/>
      <c r="C31" s="36" t="s">
        <v>31</v>
      </c>
      <c r="D31" s="37">
        <v>0.577</v>
      </c>
      <c r="E31" s="36" t="s">
        <v>32</v>
      </c>
      <c r="F31" s="37">
        <v>2.115</v>
      </c>
      <c r="G31" s="36" t="s">
        <v>33</v>
      </c>
      <c r="H31" s="37">
        <v>0</v>
      </c>
      <c r="I31" s="64"/>
    </row>
    <row r="32" ht="37.5" customHeight="1" spans="1:3">
      <c r="A32" s="38"/>
      <c r="B32" s="39" t="s">
        <v>34</v>
      </c>
      <c r="C32" s="40"/>
    </row>
    <row r="33" ht="23.25" customHeight="1" spans="1:5">
      <c r="A33" s="41" t="s">
        <v>35</v>
      </c>
      <c r="B33" s="4" t="s">
        <v>36</v>
      </c>
      <c r="C33" s="42"/>
      <c r="D33" s="43">
        <f>SUM(B30)</f>
        <v>249.44</v>
      </c>
      <c r="E33" s="44" t="s">
        <v>37</v>
      </c>
    </row>
    <row r="34" ht="36.75" customHeight="1" spans="1:9">
      <c r="A34" s="41" t="s">
        <v>38</v>
      </c>
      <c r="B34" s="4" t="s">
        <v>39</v>
      </c>
      <c r="C34" s="42"/>
      <c r="D34" s="43">
        <f>SUM(D33+D31*G30)</f>
        <v>252.2096</v>
      </c>
      <c r="E34" s="44" t="s">
        <v>37</v>
      </c>
      <c r="F34" s="45"/>
      <c r="G34" s="45"/>
      <c r="H34" s="46"/>
      <c r="I34" s="46"/>
    </row>
    <row r="35" ht="27" customHeight="1" spans="1:8">
      <c r="A35" s="41" t="s">
        <v>40</v>
      </c>
      <c r="B35" s="4" t="s">
        <v>41</v>
      </c>
      <c r="D35" s="43">
        <f>SUM(B30-D31*G30)</f>
        <v>246.6704</v>
      </c>
      <c r="E35" s="44" t="s">
        <v>37</v>
      </c>
      <c r="F35" s="47"/>
      <c r="G35" s="47"/>
      <c r="H35" s="47"/>
    </row>
    <row r="36" ht="39.75" customHeight="1" spans="1:4">
      <c r="A36" s="48" t="s">
        <v>11</v>
      </c>
      <c r="B36" s="49" t="s">
        <v>34</v>
      </c>
      <c r="D36" s="50"/>
    </row>
    <row r="37" ht="25.5" customHeight="1" spans="1:5">
      <c r="A37" s="51" t="s">
        <v>42</v>
      </c>
      <c r="B37" s="4" t="s">
        <v>43</v>
      </c>
      <c r="D37" s="52">
        <f>SUM(G30)</f>
        <v>4.8</v>
      </c>
      <c r="E37" s="44" t="s">
        <v>37</v>
      </c>
    </row>
    <row r="38" ht="30.75" customHeight="1" spans="1:9">
      <c r="A38" s="41" t="s">
        <v>38</v>
      </c>
      <c r="B38" s="4" t="s">
        <v>39</v>
      </c>
      <c r="D38" s="52">
        <f>SUM(F31*G30)</f>
        <v>10.152</v>
      </c>
      <c r="E38" s="44" t="s">
        <v>37</v>
      </c>
      <c r="F38" s="53"/>
      <c r="H38" s="46"/>
      <c r="I38" s="46"/>
    </row>
    <row r="39" ht="29.25" customHeight="1" spans="1:9">
      <c r="A39" s="41" t="s">
        <v>40</v>
      </c>
      <c r="B39" s="4" t="s">
        <v>41</v>
      </c>
      <c r="D39" s="54">
        <f>SUM(H31*G30)</f>
        <v>0</v>
      </c>
      <c r="E39" s="44" t="s">
        <v>37</v>
      </c>
      <c r="H39" s="46"/>
      <c r="I39" s="46"/>
    </row>
    <row r="40" ht="48" customHeight="1" spans="1:9">
      <c r="A40" s="55" t="s">
        <v>44</v>
      </c>
      <c r="B40" s="56"/>
      <c r="C40" s="56"/>
      <c r="D40" s="56"/>
      <c r="E40" s="56"/>
      <c r="F40" s="56"/>
      <c r="G40" s="56"/>
      <c r="H40" s="56"/>
      <c r="I40" s="56"/>
    </row>
    <row r="41" ht="46.5" customHeight="1" spans="1:9">
      <c r="A41" s="55" t="s">
        <v>45</v>
      </c>
      <c r="B41" s="55"/>
      <c r="C41" s="55"/>
      <c r="D41" s="55"/>
      <c r="E41" s="55"/>
      <c r="F41" s="55"/>
      <c r="G41" s="55"/>
      <c r="H41" s="55"/>
      <c r="I41" s="55"/>
    </row>
    <row r="42" ht="49.5" customHeight="1" spans="2:9">
      <c r="B42" s="11" t="s">
        <v>46</v>
      </c>
      <c r="C42" s="11"/>
      <c r="D42" s="11"/>
      <c r="E42" s="11"/>
      <c r="F42" s="11"/>
      <c r="G42" s="11"/>
      <c r="H42" s="11"/>
      <c r="I42" s="11"/>
    </row>
  </sheetData>
  <mergeCells count="17">
    <mergeCell ref="A2:I2"/>
    <mergeCell ref="G3:H3"/>
    <mergeCell ref="A4:E4"/>
    <mergeCell ref="A5:I5"/>
    <mergeCell ref="A6:I6"/>
    <mergeCell ref="C8:G8"/>
    <mergeCell ref="A31:B31"/>
    <mergeCell ref="B32:C32"/>
    <mergeCell ref="H34:I34"/>
    <mergeCell ref="H38:I38"/>
    <mergeCell ref="H39:I39"/>
    <mergeCell ref="A40:I40"/>
    <mergeCell ref="A41:I41"/>
    <mergeCell ref="B42:I42"/>
    <mergeCell ref="A8:A9"/>
    <mergeCell ref="H8:H9"/>
    <mergeCell ref="I8:I9"/>
  </mergeCells>
  <pageMargins left="0.904167" right="0.747917" top="0.984028" bottom="0.707639" header="0.511806" footer="0.511806"/>
  <pageSetup paperSize="9" pageOrder="overThenDown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view="pageBreakPreview" zoomScaleNormal="85" topLeftCell="A7" workbookViewId="0">
      <selection activeCell="C39" sqref="C39"/>
    </sheetView>
  </sheetViews>
  <sheetFormatPr defaultColWidth="9" defaultRowHeight="15"/>
  <cols>
    <col min="12" max="12" width="15" customWidth="1"/>
  </cols>
  <sheetData>
    <row r="1" spans="1:11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6" ht="17.5" spans="12:12">
      <c r="L6" s="2" t="s">
        <v>48</v>
      </c>
    </row>
    <row r="10" ht="18" spans="12:12">
      <c r="L10" s="3" t="s">
        <v>49</v>
      </c>
    </row>
    <row r="15" ht="18" spans="12:12">
      <c r="L15" s="4" t="s">
        <v>50</v>
      </c>
    </row>
    <row r="22" ht="17.5" spans="12:12">
      <c r="L22" s="5" t="s">
        <v>51</v>
      </c>
    </row>
    <row r="23" spans="12:12">
      <c r="L23" s="6"/>
    </row>
    <row r="24" spans="12:12">
      <c r="L24" s="6"/>
    </row>
    <row r="25" spans="12:12">
      <c r="L25" s="6"/>
    </row>
    <row r="27" ht="18" spans="12:12">
      <c r="L27" s="3" t="s">
        <v>52</v>
      </c>
    </row>
    <row r="28" spans="12:12">
      <c r="L28" s="6"/>
    </row>
    <row r="29" spans="12:12">
      <c r="L29" s="6"/>
    </row>
    <row r="30" spans="12:12">
      <c r="L30" s="6"/>
    </row>
    <row r="31" spans="12:12">
      <c r="L31" s="6"/>
    </row>
    <row r="32" ht="18" spans="12:12">
      <c r="L32" s="3" t="s">
        <v>53</v>
      </c>
    </row>
  </sheetData>
  <mergeCells count="1">
    <mergeCell ref="A1:K2"/>
  </mergeCells>
  <pageMargins left="0.75" right="0.75" top="1" bottom="1" header="0.511806" footer="0.511806"/>
  <pageSetup paperSize="9" scale="86" pageOrder="overThenDown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6" sqref="E16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1A</vt:lpstr>
      <vt:lpstr>控制图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德福</cp:lastModifiedBy>
  <cp:revision>0</cp:revision>
  <dcterms:created xsi:type="dcterms:W3CDTF">1996-12-17T01:32:00Z</dcterms:created>
  <dcterms:modified xsi:type="dcterms:W3CDTF">2021-05-12T14:50:52Z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4CFF86A4E9834FB08882B32F2EB2DDAF</vt:lpwstr>
  </property>
</Properties>
</file>