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10" yWindow="-110" windowWidth="19420" windowHeight="10420"/>
  </bookViews>
  <sheets>
    <sheet name="密封面硬度" sheetId="2" r:id="rId1"/>
    <sheet name="Sheet1" sheetId="1" r:id="rId2"/>
  </sheets>
  <externalReferences>
    <externalReference r:id="rId3"/>
  </externalReferences>
  <definedNames>
    <definedName name="_GoA1">[0]!_GoA1</definedName>
    <definedName name="Capture.Capture">[0]!Capture.Capture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/>
  <c r="J16"/>
  <c r="C16"/>
  <c r="Q14"/>
  <c r="P14"/>
  <c r="O14"/>
  <c r="N14"/>
  <c r="M14"/>
  <c r="L14"/>
  <c r="K14"/>
  <c r="J14"/>
  <c r="I14"/>
  <c r="H14"/>
  <c r="G14"/>
  <c r="F14"/>
  <c r="E14"/>
  <c r="D14"/>
  <c r="C14"/>
  <c r="Q13"/>
  <c r="P13"/>
  <c r="O13"/>
  <c r="N13"/>
  <c r="M13"/>
  <c r="L13"/>
  <c r="K13"/>
  <c r="J13"/>
  <c r="I13"/>
  <c r="H13"/>
  <c r="G13"/>
  <c r="F13"/>
  <c r="E13"/>
  <c r="D13"/>
  <c r="C13"/>
  <c r="C17" l="1"/>
  <c r="G19" s="1"/>
  <c r="C26" s="1"/>
  <c r="C21"/>
  <c r="G16" l="1"/>
  <c r="C22" s="1"/>
  <c r="J22" s="1"/>
  <c r="C24"/>
  <c r="P24" s="1"/>
  <c r="G17"/>
  <c r="C23" s="1"/>
  <c r="D23" s="1"/>
  <c r="G18"/>
  <c r="C25" s="1"/>
  <c r="N25" s="1"/>
  <c r="L21"/>
  <c r="D21"/>
  <c r="K21"/>
  <c r="J21"/>
  <c r="Q21"/>
  <c r="I21"/>
  <c r="P21"/>
  <c r="H21"/>
  <c r="E21"/>
  <c r="O21"/>
  <c r="G21"/>
  <c r="M21"/>
  <c r="N21"/>
  <c r="F21"/>
  <c r="Q26"/>
  <c r="I26"/>
  <c r="P26"/>
  <c r="H26"/>
  <c r="O26"/>
  <c r="G26"/>
  <c r="N26"/>
  <c r="F26"/>
  <c r="M26"/>
  <c r="E26"/>
  <c r="L26"/>
  <c r="D26"/>
  <c r="K26"/>
  <c r="J26"/>
  <c r="P23" l="1"/>
  <c r="I23"/>
  <c r="Q23"/>
  <c r="I25"/>
  <c r="H23"/>
  <c r="N22"/>
  <c r="M23"/>
  <c r="G25"/>
  <c r="O25"/>
  <c r="L23"/>
  <c r="E23"/>
  <c r="K22"/>
  <c r="O23"/>
  <c r="K25"/>
  <c r="L25"/>
  <c r="P25"/>
  <c r="J23"/>
  <c r="E25"/>
  <c r="J24"/>
  <c r="G23"/>
  <c r="J25"/>
  <c r="F25"/>
  <c r="D25"/>
  <c r="H25"/>
  <c r="F23"/>
  <c r="K23"/>
  <c r="N23"/>
  <c r="M25"/>
  <c r="F24"/>
  <c r="Q25"/>
  <c r="G22"/>
  <c r="K24"/>
  <c r="D22"/>
  <c r="O24"/>
  <c r="N24"/>
  <c r="H24"/>
  <c r="L22"/>
  <c r="P22"/>
  <c r="M22"/>
  <c r="E24"/>
  <c r="Q22"/>
  <c r="I24"/>
  <c r="M24"/>
  <c r="F22"/>
  <c r="O22"/>
  <c r="G24"/>
  <c r="H22"/>
  <c r="D24"/>
  <c r="E22"/>
  <c r="L24"/>
  <c r="I22"/>
  <c r="Q24"/>
</calcChain>
</file>

<file path=xl/sharedStrings.xml><?xml version="1.0" encoding="utf-8"?>
<sst xmlns="http://schemas.openxmlformats.org/spreadsheetml/2006/main" count="53" uniqueCount="51">
  <si>
    <r>
      <t xml:space="preserve">NO:              </t>
    </r>
    <r>
      <rPr>
        <sz val="9"/>
        <rFont val="宋体"/>
        <charset val="134"/>
      </rPr>
      <t>版号：</t>
    </r>
    <r>
      <rPr>
        <sz val="9"/>
        <rFont val="Times New Roman"/>
        <family val="1"/>
      </rPr>
      <t xml:space="preserve">                              </t>
    </r>
    <r>
      <rPr>
        <sz val="9"/>
        <rFont val="宋体"/>
        <charset val="134"/>
      </rPr>
      <t>修订号：</t>
    </r>
    <r>
      <rPr>
        <sz val="9"/>
        <rFont val="Times New Roman"/>
        <family val="1"/>
      </rPr>
      <t xml:space="preserve">                                                            </t>
    </r>
    <r>
      <rPr>
        <sz val="9"/>
        <rFont val="宋体"/>
        <charset val="134"/>
      </rPr>
      <t>表格编号：</t>
    </r>
    <phoneticPr fontId="6" type="noConversion"/>
  </si>
  <si>
    <t xml:space="preserve"> 过程名称</t>
  </si>
  <si>
    <t>被测参数</t>
  </si>
  <si>
    <t>硬度</t>
  </si>
  <si>
    <t>测量范围</t>
  </si>
  <si>
    <t>允许误差</t>
  </si>
  <si>
    <t>5HRC</t>
  </si>
  <si>
    <t xml:space="preserve"> 测量仪器</t>
  </si>
  <si>
    <t>硬度计</t>
  </si>
  <si>
    <t>(20-70)HRC</t>
  </si>
  <si>
    <t>允许偏差</t>
  </si>
  <si>
    <t>±1.5HRC</t>
  </si>
  <si>
    <t>准确度</t>
  </si>
  <si>
    <t>核查标准</t>
  </si>
  <si>
    <t>监视方法</t>
  </si>
  <si>
    <t>统计技术</t>
  </si>
  <si>
    <r>
      <t>日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charset val="134"/>
      </rPr>
      <t>期：</t>
    </r>
  </si>
  <si>
    <r>
      <t>时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charset val="134"/>
      </rPr>
      <t>间：</t>
    </r>
  </si>
  <si>
    <r>
      <t>测</t>
    </r>
    <r>
      <rPr>
        <b/>
        <sz val="10"/>
        <rFont val="Times New Roman"/>
        <family val="1"/>
      </rPr>
      <t xml:space="preserve">         </t>
    </r>
    <r>
      <rPr>
        <b/>
        <sz val="10"/>
        <rFont val="宋体"/>
        <charset val="134"/>
      </rPr>
      <t>量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charset val="134"/>
      </rPr>
      <t>值</t>
    </r>
  </si>
  <si>
    <r>
      <t>平均值</t>
    </r>
    <r>
      <rPr>
        <b/>
        <sz val="9"/>
        <color indexed="10"/>
        <rFont val="Times New Roman"/>
        <family val="1"/>
      </rPr>
      <t>(X)</t>
    </r>
  </si>
  <si>
    <r>
      <t>全距（</t>
    </r>
    <r>
      <rPr>
        <b/>
        <sz val="9"/>
        <color indexed="10"/>
        <rFont val="Times New Roman"/>
        <family val="1"/>
      </rPr>
      <t>R)</t>
    </r>
  </si>
  <si>
    <t>X</t>
  </si>
  <si>
    <r>
      <t>UCLx=X+A</t>
    </r>
    <r>
      <rPr>
        <vertAlign val="subscript"/>
        <sz val="10"/>
        <color indexed="10"/>
        <rFont val="Times New Roman"/>
        <family val="1"/>
      </rPr>
      <t>2</t>
    </r>
    <r>
      <rPr>
        <sz val="10"/>
        <color indexed="10"/>
        <rFont val="Times New Roman"/>
        <family val="1"/>
      </rPr>
      <t>R</t>
    </r>
  </si>
  <si>
    <t>A2</t>
  </si>
  <si>
    <r>
      <t xml:space="preserve">注：
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 xml:space="preserve">）每次测量数据不少于三个。
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）每组测量数据数量应统一。</t>
    </r>
  </si>
  <si>
    <t>R</t>
  </si>
  <si>
    <r>
      <t>LCLx=X-A</t>
    </r>
    <r>
      <rPr>
        <vertAlign val="subscript"/>
        <sz val="10"/>
        <color indexed="10"/>
        <rFont val="Times New Roman"/>
        <family val="1"/>
      </rPr>
      <t>2</t>
    </r>
    <r>
      <rPr>
        <sz val="10"/>
        <color indexed="10"/>
        <rFont val="Times New Roman"/>
        <family val="1"/>
      </rPr>
      <t>R</t>
    </r>
  </si>
  <si>
    <t>D3</t>
  </si>
  <si>
    <t>UCLr=D4R</t>
  </si>
  <si>
    <t>D4</t>
  </si>
  <si>
    <t>LCLr=D3R</t>
  </si>
  <si>
    <r>
      <t>X</t>
    </r>
    <r>
      <rPr>
        <sz val="9"/>
        <color indexed="10"/>
        <rFont val="宋体"/>
        <charset val="134"/>
      </rPr>
      <t>均值</t>
    </r>
  </si>
  <si>
    <t>UCLx</t>
  </si>
  <si>
    <t>LCLx</t>
  </si>
  <si>
    <r>
      <t>R</t>
    </r>
    <r>
      <rPr>
        <sz val="9"/>
        <color indexed="10"/>
        <rFont val="宋体"/>
        <charset val="134"/>
      </rPr>
      <t>均值</t>
    </r>
  </si>
  <si>
    <t>UCLr</t>
  </si>
  <si>
    <t>LCLr</t>
  </si>
  <si>
    <t>由以上数据总得控制图</t>
  </si>
  <si>
    <t xml:space="preserve"> </t>
  </si>
  <si>
    <r>
      <t>判</t>
    </r>
    <r>
      <rPr>
        <sz val="10"/>
        <rFont val="Times New Roman"/>
        <family val="1"/>
      </rPr>
      <t xml:space="preserve">      </t>
    </r>
  </si>
  <si>
    <t>均值、极差控制图状态正常，散粮进厂称量过程中未出现非正常变异，能满足生产工艺要求。可接受</t>
  </si>
  <si>
    <t>定</t>
  </si>
  <si>
    <r>
      <t>若有任何一个</t>
    </r>
    <r>
      <rPr>
        <sz val="9"/>
        <rFont val="Times New Roman"/>
        <family val="1"/>
      </rPr>
      <t>X</t>
    </r>
    <r>
      <rPr>
        <sz val="9"/>
        <rFont val="宋体"/>
        <charset val="134"/>
      </rPr>
      <t>值及</t>
    </r>
    <r>
      <rPr>
        <sz val="9"/>
        <rFont val="Times New Roman"/>
        <family val="1"/>
      </rPr>
      <t>R</t>
    </r>
    <r>
      <rPr>
        <sz val="9"/>
        <rFont val="宋体"/>
        <charset val="134"/>
      </rPr>
      <t>值在管制上下限外则不可接受</t>
    </r>
    <r>
      <rPr>
        <sz val="9"/>
        <rFont val="Times New Roman"/>
        <family val="1"/>
      </rPr>
      <t xml:space="preserve">                                       </t>
    </r>
  </si>
  <si>
    <t xml:space="preserve">    </t>
  </si>
  <si>
    <t>监视部门：</t>
  </si>
  <si>
    <t>质管部</t>
    <phoneticPr fontId="6" type="noConversion"/>
  </si>
  <si>
    <t>监视人：</t>
  </si>
  <si>
    <t>密封面硬度测量</t>
    <phoneticPr fontId="6" type="noConversion"/>
  </si>
  <si>
    <t>标准硬度块  42.3</t>
    <phoneticPr fontId="3" type="noConversion"/>
  </si>
  <si>
    <t>(40-45)HRC</t>
    <phoneticPr fontId="3" type="noConversion"/>
  </si>
  <si>
    <t>密封面硬度检测测量过程系统控制监视分析表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</si>
</sst>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yy/mm/dd"/>
    <numFmt numFmtId="177" formatCode="0.000_);[Red]\(0.000\)"/>
    <numFmt numFmtId="178" formatCode="0.000;[Red]0.000"/>
    <numFmt numFmtId="179" formatCode="m/d"/>
  </numFmts>
  <fonts count="30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0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Arial"/>
      <family val="2"/>
    </font>
    <font>
      <b/>
      <sz val="10"/>
      <name val="Times New Roman"/>
      <family val="1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9"/>
      <color indexed="10"/>
      <name val="Times New Roman"/>
      <family val="1"/>
    </font>
    <font>
      <sz val="9"/>
      <color indexed="17"/>
      <name val="Times New Roman"/>
      <family val="1"/>
    </font>
    <font>
      <sz val="9"/>
      <color indexed="10"/>
      <name val="宋体"/>
      <charset val="134"/>
    </font>
    <font>
      <sz val="10"/>
      <color indexed="17"/>
      <name val="Times New Roman"/>
      <family val="1"/>
    </font>
    <font>
      <sz val="11"/>
      <color indexed="17"/>
      <name val="Times New Roman"/>
      <family val="1"/>
    </font>
    <font>
      <sz val="10"/>
      <color indexed="10"/>
      <name val="Times New Roman"/>
      <family val="1"/>
    </font>
    <font>
      <vertAlign val="subscript"/>
      <sz val="10"/>
      <color indexed="10"/>
      <name val="Times New Roman"/>
      <family val="1"/>
    </font>
    <font>
      <sz val="10"/>
      <color indexed="10"/>
      <name val="宋体"/>
      <charset val="134"/>
    </font>
    <font>
      <sz val="10"/>
      <color indexed="14"/>
      <name val="Times New Roman"/>
      <family val="1"/>
    </font>
    <font>
      <sz val="10"/>
      <color indexed="12"/>
      <name val="Times New Roman"/>
      <family val="1"/>
    </font>
    <font>
      <sz val="10"/>
      <color indexed="12"/>
      <name val="宋体"/>
      <charset val="134"/>
    </font>
    <font>
      <sz val="10"/>
      <color indexed="14"/>
      <name val="宋体"/>
      <charset val="134"/>
    </font>
    <font>
      <sz val="9"/>
      <color indexed="10"/>
      <name val="Times New Roman"/>
      <family val="1"/>
    </font>
    <font>
      <sz val="10"/>
      <color indexed="48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0" borderId="12" xfId="1" applyFont="1" applyBorder="1" applyAlignment="1">
      <alignment horizontal="left" vertical="center"/>
    </xf>
    <xf numFmtId="176" fontId="11" fillId="0" borderId="14" xfId="1" applyNumberFormat="1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center" vertical="center"/>
    </xf>
    <xf numFmtId="20" fontId="11" fillId="0" borderId="8" xfId="1" applyNumberFormat="1" applyFont="1" applyBorder="1" applyAlignment="1">
      <alignment horizontal="center" vertical="center"/>
    </xf>
    <xf numFmtId="20" fontId="11" fillId="0" borderId="16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77" fontId="14" fillId="0" borderId="14" xfId="1" applyNumberFormat="1" applyFont="1" applyBorder="1" applyAlignment="1">
      <alignment horizontal="center" vertical="center"/>
    </xf>
    <xf numFmtId="177" fontId="14" fillId="0" borderId="15" xfId="1" applyNumberFormat="1" applyFont="1" applyBorder="1" applyAlignment="1">
      <alignment horizontal="center" vertical="center"/>
    </xf>
    <xf numFmtId="177" fontId="14" fillId="0" borderId="8" xfId="1" applyNumberFormat="1" applyFont="1" applyBorder="1" applyAlignment="1">
      <alignment horizontal="center" vertical="center"/>
    </xf>
    <xf numFmtId="177" fontId="14" fillId="0" borderId="16" xfId="1" applyNumberFormat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177" fontId="16" fillId="0" borderId="10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horizontal="center" vertical="center"/>
    </xf>
    <xf numFmtId="177" fontId="16" fillId="0" borderId="19" xfId="1" applyNumberFormat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177" fontId="17" fillId="0" borderId="8" xfId="1" applyNumberFormat="1" applyFont="1" applyBorder="1" applyAlignment="1">
      <alignment horizontal="center" vertical="center"/>
    </xf>
    <xf numFmtId="177" fontId="16" fillId="0" borderId="8" xfId="1" applyNumberFormat="1" applyFont="1" applyBorder="1" applyAlignment="1">
      <alignment horizontal="center" vertical="center"/>
    </xf>
    <xf numFmtId="177" fontId="16" fillId="0" borderId="0" xfId="1" applyNumberFormat="1" applyFont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177" fontId="22" fillId="0" borderId="8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77" fontId="16" fillId="0" borderId="21" xfId="1" applyNumberFormat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177" fontId="16" fillId="0" borderId="22" xfId="1" applyNumberFormat="1" applyFont="1" applyBorder="1" applyAlignment="1">
      <alignment horizontal="center" vertical="center"/>
    </xf>
    <xf numFmtId="177" fontId="16" fillId="0" borderId="23" xfId="1" applyNumberFormat="1" applyFont="1" applyBorder="1" applyAlignment="1">
      <alignment horizontal="center" vertical="center"/>
    </xf>
    <xf numFmtId="177" fontId="26" fillId="0" borderId="10" xfId="1" applyNumberFormat="1" applyFont="1" applyBorder="1" applyAlignment="1">
      <alignment horizontal="center" vertical="center"/>
    </xf>
    <xf numFmtId="177" fontId="26" fillId="0" borderId="12" xfId="1" applyNumberFormat="1" applyFont="1" applyBorder="1" applyAlignment="1">
      <alignment horizontal="center" vertical="center"/>
    </xf>
    <xf numFmtId="178" fontId="18" fillId="0" borderId="10" xfId="1" applyNumberFormat="1" applyFont="1" applyBorder="1" applyAlignment="1">
      <alignment horizontal="center" vertical="center"/>
    </xf>
    <xf numFmtId="178" fontId="18" fillId="0" borderId="12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27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/>
    </xf>
    <xf numFmtId="0" fontId="7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27" xfId="1" applyFont="1" applyBorder="1" applyAlignment="1">
      <alignment horizontal="center" vertical="center"/>
    </xf>
    <xf numFmtId="0" fontId="6" fillId="0" borderId="10" xfId="1" applyFont="1" applyBorder="1"/>
    <xf numFmtId="0" fontId="8" fillId="0" borderId="10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1" fillId="0" borderId="28" xfId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9" xfId="1" applyFont="1" applyBorder="1"/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179" fontId="1" fillId="0" borderId="0" xfId="1" applyNumberFormat="1" applyAlignment="1">
      <alignment horizontal="center" vertical="center"/>
    </xf>
    <xf numFmtId="17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9" fillId="0" borderId="2" xfId="1" applyFont="1" applyBorder="1" applyAlignment="1">
      <alignment vertical="center"/>
    </xf>
    <xf numFmtId="0" fontId="28" fillId="0" borderId="13" xfId="1" applyFont="1" applyBorder="1" applyAlignment="1">
      <alignment horizontal="right" vertical="center"/>
    </xf>
    <xf numFmtId="0" fontId="27" fillId="0" borderId="10" xfId="1" applyFont="1" applyBorder="1" applyAlignment="1">
      <alignment horizontal="right" vertical="center"/>
    </xf>
    <xf numFmtId="0" fontId="6" fillId="0" borderId="10" xfId="1" applyFont="1" applyBorder="1" applyAlignment="1">
      <alignment horizontal="left"/>
    </xf>
    <xf numFmtId="0" fontId="25" fillId="0" borderId="13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8" fillId="0" borderId="22" xfId="1" applyFont="1" applyBorder="1" applyAlignment="1">
      <alignment horizontal="left" vertical="top" wrapText="1"/>
    </xf>
    <xf numFmtId="0" fontId="8" fillId="0" borderId="23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9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0" fontId="8" fillId="0" borderId="9" xfId="1" applyNumberFormat="1" applyFont="1" applyBorder="1" applyAlignment="1">
      <alignment vertical="center"/>
    </xf>
    <xf numFmtId="10" fontId="8" fillId="0" borderId="10" xfId="1" applyNumberFormat="1" applyFont="1" applyBorder="1" applyAlignment="1">
      <alignment vertical="center"/>
    </xf>
    <xf numFmtId="10" fontId="8" fillId="0" borderId="11" xfId="1" applyNumberFormat="1" applyFont="1" applyBorder="1" applyAlignment="1">
      <alignment vertical="center"/>
    </xf>
    <xf numFmtId="0" fontId="29" fillId="0" borderId="9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b/>
        <i val="0"/>
        <condense val="0"/>
        <extend val="0"/>
        <color indexed="10"/>
      </font>
      <fill>
        <patternFill patternType="solid">
          <fgColor indexed="64"/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均值图</a:t>
            </a:r>
          </a:p>
        </c:rich>
      </c:tx>
      <c:layout>
        <c:manualLayout>
          <c:xMode val="edge"/>
          <c:yMode val="edge"/>
          <c:x val="0.48493180805229535"/>
          <c:y val="2.6431827600497323E-2"/>
        </c:manualLayout>
      </c:layout>
    </c:title>
    <c:plotArea>
      <c:layout>
        <c:manualLayout>
          <c:layoutTarget val="inner"/>
          <c:xMode val="edge"/>
          <c:yMode val="edge"/>
          <c:x val="6.1643876848697585E-2"/>
          <c:y val="0.12334801762114497"/>
          <c:w val="0.90548005771086881"/>
          <c:h val="0.80616740088105676"/>
        </c:manualLayout>
      </c:layout>
      <c:lineChart>
        <c:grouping val="standard"/>
        <c:ser>
          <c:idx val="0"/>
          <c:order val="0"/>
          <c:spPr>
            <a:ln w="12700" cap="rnd" cmpd="sng" algn="ctr">
              <a:solidFill>
                <a:srgbClr val="00008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cat>
            <c:numRef>
              <c:f>密封面硬度!$C$6:$Q$6</c:f>
              <c:numCache>
                <c:formatCode>yy/mm/dd</c:formatCode>
                <c:ptCount val="15"/>
                <c:pt idx="0">
                  <c:v>44076</c:v>
                </c:pt>
                <c:pt idx="1">
                  <c:v>44092</c:v>
                </c:pt>
                <c:pt idx="2">
                  <c:v>44113</c:v>
                </c:pt>
                <c:pt idx="3">
                  <c:v>44122</c:v>
                </c:pt>
                <c:pt idx="4">
                  <c:v>44137</c:v>
                </c:pt>
                <c:pt idx="5">
                  <c:v>44146</c:v>
                </c:pt>
                <c:pt idx="6">
                  <c:v>44163</c:v>
                </c:pt>
                <c:pt idx="7">
                  <c:v>44179</c:v>
                </c:pt>
                <c:pt idx="8">
                  <c:v>44200</c:v>
                </c:pt>
                <c:pt idx="9">
                  <c:v>44214</c:v>
                </c:pt>
                <c:pt idx="10">
                  <c:v>44228</c:v>
                </c:pt>
                <c:pt idx="11">
                  <c:v>44246</c:v>
                </c:pt>
                <c:pt idx="12">
                  <c:v>44257</c:v>
                </c:pt>
                <c:pt idx="13">
                  <c:v>44277</c:v>
                </c:pt>
                <c:pt idx="14">
                  <c:v>44293</c:v>
                </c:pt>
              </c:numCache>
            </c:numRef>
          </c:cat>
          <c:val>
            <c:numRef>
              <c:f>密封面硬度!$C$13:$Q$13</c:f>
              <c:numCache>
                <c:formatCode>0.000_);[Red]\(0.000\)</c:formatCode>
                <c:ptCount val="15"/>
                <c:pt idx="0">
                  <c:v>42.220000000000006</c:v>
                </c:pt>
                <c:pt idx="1">
                  <c:v>42.28</c:v>
                </c:pt>
                <c:pt idx="2">
                  <c:v>42.220000000000006</c:v>
                </c:pt>
                <c:pt idx="3">
                  <c:v>42.260000000000005</c:v>
                </c:pt>
                <c:pt idx="4">
                  <c:v>42.36</c:v>
                </c:pt>
                <c:pt idx="5">
                  <c:v>42.160000000000004</c:v>
                </c:pt>
                <c:pt idx="6">
                  <c:v>42.3</c:v>
                </c:pt>
                <c:pt idx="7">
                  <c:v>42.34</c:v>
                </c:pt>
                <c:pt idx="8">
                  <c:v>42.160000000000004</c:v>
                </c:pt>
                <c:pt idx="9">
                  <c:v>42.019999999999996</c:v>
                </c:pt>
                <c:pt idx="10">
                  <c:v>42.019999999999996</c:v>
                </c:pt>
                <c:pt idx="11">
                  <c:v>42.36</c:v>
                </c:pt>
                <c:pt idx="12">
                  <c:v>42.2</c:v>
                </c:pt>
                <c:pt idx="13">
                  <c:v>42.04</c:v>
                </c:pt>
                <c:pt idx="14">
                  <c:v>42.120000000000005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3E-44A3-BF53-239D113A4DBA}"/>
            </c:ext>
          </c:extLst>
        </c:ser>
        <c:marker val="1"/>
        <c:axId val="151735680"/>
        <c:axId val="151753856"/>
      </c:lineChart>
      <c:catAx>
        <c:axId val="151735680"/>
        <c:scaling>
          <c:orientation val="minMax"/>
        </c:scaling>
        <c:axPos val="b"/>
        <c:numFmt formatCode="yy/m/d;@" sourceLinked="0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51753856"/>
        <c:crosses val="autoZero"/>
        <c:lblAlgn val="ctr"/>
        <c:lblOffset val="100"/>
        <c:tickLblSkip val="1"/>
      </c:catAx>
      <c:valAx>
        <c:axId val="151753856"/>
        <c:scaling>
          <c:orientation val="minMax"/>
        </c:scaling>
        <c:axPos val="l"/>
        <c:numFmt formatCode="0.000_);[Red]\(0.000\)" sourceLinked="1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51735680"/>
        <c:crosses val="autoZero"/>
        <c:crossBetween val="between"/>
      </c:valAx>
      <c:spPr>
        <a:solidFill>
          <a:srgbClr val="C0C0C0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</c:chart>
  <c:spPr>
    <a:solidFill>
      <a:srgbClr val="FFFFFF">
        <a:alpha val="100000"/>
      </a:srgbClr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极差图</a:t>
            </a:r>
          </a:p>
        </c:rich>
      </c:tx>
      <c:layout>
        <c:manualLayout>
          <c:xMode val="edge"/>
          <c:yMode val="edge"/>
          <c:x val="0.48493180805229535"/>
          <c:y val="2.7027208787513687E-2"/>
        </c:manualLayout>
      </c:layout>
    </c:title>
    <c:plotArea>
      <c:layout>
        <c:manualLayout>
          <c:layoutTarget val="inner"/>
          <c:xMode val="edge"/>
          <c:yMode val="edge"/>
          <c:x val="5.4794557198842332E-2"/>
          <c:y val="0.12162215662899703"/>
          <c:w val="0.91232937736072395"/>
          <c:h val="0.80630985320705395"/>
        </c:manualLayout>
      </c:layout>
      <c:lineChart>
        <c:grouping val="standard"/>
        <c:ser>
          <c:idx val="0"/>
          <c:order val="0"/>
          <c:tx>
            <c:strRef>
              <c:f>[1]稳定性!$A$24</c:f>
              <c:strCache>
                <c:ptCount val="1"/>
                <c:pt idx="0">
                  <c:v>R均值</c:v>
                </c:pt>
              </c:strCache>
            </c:strRef>
          </c:tx>
          <c:spPr>
            <a:ln w="12700" cap="rnd" cmpd="sng" algn="ctr">
              <a:solidFill>
                <a:srgbClr val="00008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>
                  <a:alpha val="100000"/>
                </a:srgbClr>
              </a:solidFill>
              <a:ln w="6350" cap="flat" cmpd="sng" algn="ctr">
                <a:solidFill>
                  <a:srgbClr val="FF0000">
                    <a:alpha val="100000"/>
                  </a:srgbClr>
                </a:solidFill>
                <a:prstDash val="solid"/>
                <a:round/>
              </a:ln>
            </c:spPr>
          </c:marker>
          <c:cat>
            <c:numRef>
              <c:f>[1]稳定性!$C$6:$Q$6</c:f>
              <c:numCache>
                <c:formatCode>General</c:formatCode>
                <c:ptCount val="15"/>
                <c:pt idx="0">
                  <c:v>43264</c:v>
                </c:pt>
                <c:pt idx="1">
                  <c:v>43265</c:v>
                </c:pt>
                <c:pt idx="2">
                  <c:v>43304</c:v>
                </c:pt>
                <c:pt idx="3">
                  <c:v>43306</c:v>
                </c:pt>
                <c:pt idx="4">
                  <c:v>43332</c:v>
                </c:pt>
                <c:pt idx="5">
                  <c:v>43333</c:v>
                </c:pt>
                <c:pt idx="6">
                  <c:v>43353</c:v>
                </c:pt>
                <c:pt idx="7">
                  <c:v>43354</c:v>
                </c:pt>
                <c:pt idx="8">
                  <c:v>43383</c:v>
                </c:pt>
                <c:pt idx="9">
                  <c:v>43384</c:v>
                </c:pt>
                <c:pt idx="10">
                  <c:v>43416</c:v>
                </c:pt>
                <c:pt idx="11">
                  <c:v>43439</c:v>
                </c:pt>
                <c:pt idx="12">
                  <c:v>43440</c:v>
                </c:pt>
                <c:pt idx="13">
                  <c:v>43408</c:v>
                </c:pt>
                <c:pt idx="14">
                  <c:v>43409</c:v>
                </c:pt>
              </c:numCache>
            </c:numRef>
          </c:cat>
          <c:val>
            <c:numRef>
              <c:f>[1]稳定性!$C$24:$Q$24</c:f>
              <c:numCache>
                <c:formatCode>General</c:formatCode>
                <c:ptCount val="15"/>
                <c:pt idx="0">
                  <c:v>2.2666666666666666</c:v>
                </c:pt>
                <c:pt idx="1">
                  <c:v>2.2666666666666666</c:v>
                </c:pt>
                <c:pt idx="2">
                  <c:v>2.2666666666666666</c:v>
                </c:pt>
                <c:pt idx="3">
                  <c:v>2.2666666666666666</c:v>
                </c:pt>
                <c:pt idx="4">
                  <c:v>2.2666666666666666</c:v>
                </c:pt>
                <c:pt idx="5">
                  <c:v>2.2666666666666666</c:v>
                </c:pt>
                <c:pt idx="6">
                  <c:v>2.2666666666666666</c:v>
                </c:pt>
                <c:pt idx="7">
                  <c:v>2.2666666666666666</c:v>
                </c:pt>
                <c:pt idx="8">
                  <c:v>2.2666666666666666</c:v>
                </c:pt>
                <c:pt idx="9">
                  <c:v>2.2666666666666666</c:v>
                </c:pt>
                <c:pt idx="10">
                  <c:v>2.2666666666666666</c:v>
                </c:pt>
                <c:pt idx="11">
                  <c:v>2.2666666666666666</c:v>
                </c:pt>
                <c:pt idx="12">
                  <c:v>2.2666666666666666</c:v>
                </c:pt>
                <c:pt idx="13">
                  <c:v>2.2666666666666666</c:v>
                </c:pt>
                <c:pt idx="14">
                  <c:v>2.2666666666666666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4D-4C3B-97A9-E7EFE4B19713}"/>
            </c:ext>
          </c:extLst>
        </c:ser>
        <c:ser>
          <c:idx val="1"/>
          <c:order val="1"/>
          <c:tx>
            <c:strRef>
              <c:f>[1]稳定性!$A$25</c:f>
              <c:strCache>
                <c:ptCount val="1"/>
                <c:pt idx="0">
                  <c:v>UCLr</c:v>
                </c:pt>
              </c:strCache>
            </c:strRef>
          </c:tx>
          <c:spPr>
            <a:ln w="25400" cap="rnd" cmpd="sng" algn="ctr">
              <a:solidFill>
                <a:srgbClr val="FF00FF">
                  <a:alpha val="100000"/>
                </a:srgbClr>
              </a:solidFill>
              <a:prstDash val="lgDash"/>
              <a:round/>
            </a:ln>
          </c:spPr>
          <c:marker>
            <c:symbol val="none"/>
          </c:marker>
          <c:cat>
            <c:numRef>
              <c:f>[1]稳定性!$C$6:$Q$6</c:f>
              <c:numCache>
                <c:formatCode>General</c:formatCode>
                <c:ptCount val="15"/>
                <c:pt idx="0">
                  <c:v>43264</c:v>
                </c:pt>
                <c:pt idx="1">
                  <c:v>43265</c:v>
                </c:pt>
                <c:pt idx="2">
                  <c:v>43304</c:v>
                </c:pt>
                <c:pt idx="3">
                  <c:v>43306</c:v>
                </c:pt>
                <c:pt idx="4">
                  <c:v>43332</c:v>
                </c:pt>
                <c:pt idx="5">
                  <c:v>43333</c:v>
                </c:pt>
                <c:pt idx="6">
                  <c:v>43353</c:v>
                </c:pt>
                <c:pt idx="7">
                  <c:v>43354</c:v>
                </c:pt>
                <c:pt idx="8">
                  <c:v>43383</c:v>
                </c:pt>
                <c:pt idx="9">
                  <c:v>43384</c:v>
                </c:pt>
                <c:pt idx="10">
                  <c:v>43416</c:v>
                </c:pt>
                <c:pt idx="11">
                  <c:v>43439</c:v>
                </c:pt>
                <c:pt idx="12">
                  <c:v>43440</c:v>
                </c:pt>
                <c:pt idx="13">
                  <c:v>43408</c:v>
                </c:pt>
                <c:pt idx="14">
                  <c:v>43409</c:v>
                </c:pt>
              </c:numCache>
            </c:numRef>
          </c:cat>
          <c:val>
            <c:numRef>
              <c:f>[1]稳定性!$C$25:$Q$25</c:f>
              <c:numCache>
                <c:formatCode>General</c:formatCode>
                <c:ptCount val="15"/>
                <c:pt idx="0">
                  <c:v>4.7917333333333332</c:v>
                </c:pt>
                <c:pt idx="1">
                  <c:v>4.7917333333333332</c:v>
                </c:pt>
                <c:pt idx="2">
                  <c:v>4.7917333333333332</c:v>
                </c:pt>
                <c:pt idx="3">
                  <c:v>4.7917333333333332</c:v>
                </c:pt>
                <c:pt idx="4">
                  <c:v>4.7917333333333332</c:v>
                </c:pt>
                <c:pt idx="5">
                  <c:v>4.7917333333333332</c:v>
                </c:pt>
                <c:pt idx="6">
                  <c:v>4.7917333333333332</c:v>
                </c:pt>
                <c:pt idx="7">
                  <c:v>4.7917333333333332</c:v>
                </c:pt>
                <c:pt idx="8">
                  <c:v>4.7917333333333332</c:v>
                </c:pt>
                <c:pt idx="9">
                  <c:v>4.7917333333333332</c:v>
                </c:pt>
                <c:pt idx="10">
                  <c:v>4.7917333333333332</c:v>
                </c:pt>
                <c:pt idx="11">
                  <c:v>4.7917333333333332</c:v>
                </c:pt>
                <c:pt idx="12">
                  <c:v>4.7917333333333332</c:v>
                </c:pt>
                <c:pt idx="13">
                  <c:v>4.7917333333333332</c:v>
                </c:pt>
                <c:pt idx="14">
                  <c:v>4.7917333333333332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4D-4C3B-97A9-E7EFE4B19713}"/>
            </c:ext>
          </c:extLst>
        </c:ser>
        <c:ser>
          <c:idx val="2"/>
          <c:order val="2"/>
          <c:tx>
            <c:strRef>
              <c:f>[1]稳定性!$A$26</c:f>
              <c:strCache>
                <c:ptCount val="1"/>
                <c:pt idx="0">
                  <c:v>LCLr</c:v>
                </c:pt>
              </c:strCache>
            </c:strRef>
          </c:tx>
          <c:spPr>
            <a:ln w="25400" cap="rnd" cmpd="sng" algn="ctr">
              <a:solidFill>
                <a:srgbClr val="0000FF">
                  <a:alpha val="100000"/>
                </a:srgbClr>
              </a:solidFill>
              <a:prstDash val="lgDash"/>
              <a:round/>
            </a:ln>
          </c:spPr>
          <c:marker>
            <c:symbol val="none"/>
          </c:marker>
          <c:cat>
            <c:numRef>
              <c:f>[1]稳定性!$C$6:$Q$6</c:f>
              <c:numCache>
                <c:formatCode>General</c:formatCode>
                <c:ptCount val="15"/>
                <c:pt idx="0">
                  <c:v>43264</c:v>
                </c:pt>
                <c:pt idx="1">
                  <c:v>43265</c:v>
                </c:pt>
                <c:pt idx="2">
                  <c:v>43304</c:v>
                </c:pt>
                <c:pt idx="3">
                  <c:v>43306</c:v>
                </c:pt>
                <c:pt idx="4">
                  <c:v>43332</c:v>
                </c:pt>
                <c:pt idx="5">
                  <c:v>43333</c:v>
                </c:pt>
                <c:pt idx="6">
                  <c:v>43353</c:v>
                </c:pt>
                <c:pt idx="7">
                  <c:v>43354</c:v>
                </c:pt>
                <c:pt idx="8">
                  <c:v>43383</c:v>
                </c:pt>
                <c:pt idx="9">
                  <c:v>43384</c:v>
                </c:pt>
                <c:pt idx="10">
                  <c:v>43416</c:v>
                </c:pt>
                <c:pt idx="11">
                  <c:v>43439</c:v>
                </c:pt>
                <c:pt idx="12">
                  <c:v>43440</c:v>
                </c:pt>
                <c:pt idx="13">
                  <c:v>43408</c:v>
                </c:pt>
                <c:pt idx="14">
                  <c:v>43409</c:v>
                </c:pt>
              </c:numCache>
            </c:numRef>
          </c:cat>
          <c:val>
            <c:numRef>
              <c:f>[1]稳定性!$C$26:$Q$26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4D-4C3B-97A9-E7EFE4B19713}"/>
            </c:ext>
          </c:extLst>
        </c:ser>
        <c:ser>
          <c:idx val="3"/>
          <c:order val="3"/>
          <c:tx>
            <c:strRef>
              <c:f>[1]稳定性!$A$14</c:f>
              <c:strCache>
                <c:ptCount val="1"/>
                <c:pt idx="0">
                  <c:v>全距（R)</c:v>
                </c:pt>
              </c:strCache>
            </c:strRef>
          </c:tx>
          <c:spPr>
            <a:ln w="25400" cap="rnd" cmpd="sng" algn="ctr">
              <a:solidFill>
                <a:srgbClr val="3333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val>
            <c:numRef>
              <c:f>[1]稳定性!$C$14:$Q$14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4D-4C3B-97A9-E7EFE4B19713}"/>
            </c:ext>
          </c:extLst>
        </c:ser>
        <c:marker val="1"/>
        <c:axId val="161850112"/>
        <c:axId val="161851648"/>
      </c:lineChart>
      <c:catAx>
        <c:axId val="161850112"/>
        <c:scaling>
          <c:orientation val="minMax"/>
        </c:scaling>
        <c:axPos val="b"/>
        <c:numFmt formatCode="m/d" sourceLinked="0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1851648"/>
        <c:crosses val="autoZero"/>
        <c:lblAlgn val="ctr"/>
        <c:lblOffset val="100"/>
        <c:tickLblSkip val="1"/>
      </c:catAx>
      <c:valAx>
        <c:axId val="161851648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1850112"/>
        <c:crosses val="autoZero"/>
        <c:crossBetween val="between"/>
      </c:valAx>
      <c:spPr>
        <a:solidFill>
          <a:srgbClr val="C0C0C0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</c:chart>
  <c:spPr>
    <a:solidFill>
      <a:srgbClr val="FFFFFF">
        <a:alpha val="100000"/>
      </a:srgbClr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极差图</a:t>
            </a:r>
          </a:p>
        </c:rich>
      </c:tx>
      <c:layout>
        <c:manualLayout>
          <c:xMode val="edge"/>
          <c:yMode val="edge"/>
          <c:x val="0.48584103402169071"/>
          <c:y val="2.7027208787513687E-2"/>
        </c:manualLayout>
      </c:layout>
    </c:title>
    <c:plotArea>
      <c:layout>
        <c:manualLayout>
          <c:layoutTarget val="inner"/>
          <c:xMode val="edge"/>
          <c:yMode val="edge"/>
          <c:x val="5.4794557198842332E-2"/>
          <c:y val="0.12162215662899703"/>
          <c:w val="0.91232937736072395"/>
          <c:h val="0.80630985320705395"/>
        </c:manualLayout>
      </c:layout>
      <c:lineChart>
        <c:grouping val="standard"/>
        <c:ser>
          <c:idx val="0"/>
          <c:order val="0"/>
          <c:spPr>
            <a:ln w="12700" cap="rnd" cmpd="sng" algn="ctr">
              <a:solidFill>
                <a:srgbClr val="00008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>
                  <a:alpha val="100000"/>
                </a:srgbClr>
              </a:solidFill>
              <a:ln w="6350" cap="flat" cmpd="sng" algn="ctr">
                <a:solidFill>
                  <a:srgbClr val="FF0000">
                    <a:alpha val="100000"/>
                  </a:srgbClr>
                </a:solidFill>
                <a:prstDash val="solid"/>
                <a:round/>
              </a:ln>
            </c:spPr>
          </c:marker>
          <c:cat>
            <c:numRef>
              <c:f>密封面硬度!$C$6:$Q$6</c:f>
              <c:numCache>
                <c:formatCode>yy/mm/dd</c:formatCode>
                <c:ptCount val="15"/>
                <c:pt idx="0">
                  <c:v>44076</c:v>
                </c:pt>
                <c:pt idx="1">
                  <c:v>44092</c:v>
                </c:pt>
                <c:pt idx="2">
                  <c:v>44113</c:v>
                </c:pt>
                <c:pt idx="3">
                  <c:v>44122</c:v>
                </c:pt>
                <c:pt idx="4">
                  <c:v>44137</c:v>
                </c:pt>
                <c:pt idx="5">
                  <c:v>44146</c:v>
                </c:pt>
                <c:pt idx="6">
                  <c:v>44163</c:v>
                </c:pt>
                <c:pt idx="7">
                  <c:v>44179</c:v>
                </c:pt>
                <c:pt idx="8">
                  <c:v>44200</c:v>
                </c:pt>
                <c:pt idx="9">
                  <c:v>44214</c:v>
                </c:pt>
                <c:pt idx="10">
                  <c:v>44228</c:v>
                </c:pt>
                <c:pt idx="11">
                  <c:v>44246</c:v>
                </c:pt>
                <c:pt idx="12">
                  <c:v>44257</c:v>
                </c:pt>
                <c:pt idx="13">
                  <c:v>44277</c:v>
                </c:pt>
                <c:pt idx="14">
                  <c:v>44293</c:v>
                </c:pt>
              </c:numCache>
            </c:numRef>
          </c:cat>
          <c:val>
            <c:numRef>
              <c:f>密封面硬度!$C$14:$Q$14</c:f>
              <c:numCache>
                <c:formatCode>0.000_);[Red]\(0.000\)</c:formatCode>
                <c:ptCount val="15"/>
                <c:pt idx="0">
                  <c:v>0.29999999999999716</c:v>
                </c:pt>
                <c:pt idx="1">
                  <c:v>0.19999999999999574</c:v>
                </c:pt>
                <c:pt idx="2">
                  <c:v>0.29999999999999716</c:v>
                </c:pt>
                <c:pt idx="3">
                  <c:v>0.39999999999999858</c:v>
                </c:pt>
                <c:pt idx="4">
                  <c:v>0.5</c:v>
                </c:pt>
                <c:pt idx="5">
                  <c:v>0.29999999999999716</c:v>
                </c:pt>
                <c:pt idx="6">
                  <c:v>0.19999999999999574</c:v>
                </c:pt>
                <c:pt idx="7">
                  <c:v>0.19999999999999574</c:v>
                </c:pt>
                <c:pt idx="8">
                  <c:v>0.5</c:v>
                </c:pt>
                <c:pt idx="9">
                  <c:v>0.39999999999999858</c:v>
                </c:pt>
                <c:pt idx="10">
                  <c:v>0.40000000000000568</c:v>
                </c:pt>
                <c:pt idx="11">
                  <c:v>0.29999999999999716</c:v>
                </c:pt>
                <c:pt idx="12">
                  <c:v>0.29999999999999716</c:v>
                </c:pt>
                <c:pt idx="13">
                  <c:v>0.39999999999999858</c:v>
                </c:pt>
                <c:pt idx="14">
                  <c:v>0.20000000000000284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18-404C-9E17-F237D22D0DEE}"/>
            </c:ext>
          </c:extLst>
        </c:ser>
        <c:marker val="1"/>
        <c:axId val="161773440"/>
        <c:axId val="161774976"/>
      </c:lineChart>
      <c:catAx>
        <c:axId val="161773440"/>
        <c:scaling>
          <c:orientation val="minMax"/>
        </c:scaling>
        <c:axPos val="b"/>
        <c:numFmt formatCode="m/d" sourceLinked="0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1774976"/>
        <c:crosses val="autoZero"/>
        <c:lblAlgn val="ctr"/>
        <c:lblOffset val="100"/>
        <c:tickLblSkip val="1"/>
      </c:catAx>
      <c:valAx>
        <c:axId val="161774976"/>
        <c:scaling>
          <c:orientation val="minMax"/>
        </c:scaling>
        <c:axPos val="l"/>
        <c:numFmt formatCode="0.000_);[Red]\(0.000\)" sourceLinked="1"/>
        <c:majorTickMark val="in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1773440"/>
        <c:crosses val="autoZero"/>
        <c:crossBetween val="between"/>
      </c:valAx>
      <c:spPr>
        <a:solidFill>
          <a:srgbClr val="C0C0C0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</c:chart>
  <c:spPr>
    <a:solidFill>
      <a:srgbClr val="FFFFFF">
        <a:alpha val="100000"/>
      </a:srgbClr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20</xdr:row>
      <xdr:rowOff>50800</xdr:rowOff>
    </xdr:from>
    <xdr:to>
      <xdr:col>16</xdr:col>
      <xdr:colOff>628650</xdr:colOff>
      <xdr:row>28</xdr:row>
      <xdr:rowOff>196850</xdr:rowOff>
    </xdr:to>
    <xdr:graphicFrame macro="">
      <xdr:nvGraphicFramePr>
        <xdr:cNvPr id="2" name="Chart 152">
          <a:extLst>
            <a:ext uri="{FF2B5EF4-FFF2-40B4-BE49-F238E27FC236}">
              <a16:creationId xmlns="" xmlns:a16="http://schemas.microsoft.com/office/drawing/2014/main" id="{3ABCBBE0-0952-4062-B8D0-84D484608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196850</xdr:colOff>
      <xdr:row>13</xdr:row>
      <xdr:rowOff>38100</xdr:rowOff>
    </xdr:to>
    <xdr:sp macro="" textlink="">
      <xdr:nvSpPr>
        <xdr:cNvPr id="3" name="Line 1">
          <a:extLst>
            <a:ext uri="{FF2B5EF4-FFF2-40B4-BE49-F238E27FC236}">
              <a16:creationId xmlns="" xmlns:a16="http://schemas.microsoft.com/office/drawing/2014/main" id="{F49BF144-1F02-4988-9661-B4C9D9525006}"/>
            </a:ext>
          </a:extLst>
        </xdr:cNvPr>
        <xdr:cNvSpPr>
          <a:spLocks noChangeShapeType="1"/>
        </xdr:cNvSpPr>
      </xdr:nvSpPr>
      <xdr:spPr bwMode="auto">
        <a:xfrm>
          <a:off x="482600" y="21717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101600</xdr:colOff>
      <xdr:row>39</xdr:row>
      <xdr:rowOff>69850</xdr:rowOff>
    </xdr:from>
    <xdr:to>
      <xdr:col>11</xdr:col>
      <xdr:colOff>234950</xdr:colOff>
      <xdr:row>39</xdr:row>
      <xdr:rowOff>196850</xdr:rowOff>
    </xdr:to>
    <xdr:sp macro="" textlink="">
      <xdr:nvSpPr>
        <xdr:cNvPr id="4" name="Rectangle 6">
          <a:extLst>
            <a:ext uri="{FF2B5EF4-FFF2-40B4-BE49-F238E27FC236}">
              <a16:creationId xmlns="" xmlns:a16="http://schemas.microsoft.com/office/drawing/2014/main" id="{DD587AB6-DB05-4145-BE45-B729B72943D5}"/>
            </a:ext>
          </a:extLst>
        </xdr:cNvPr>
        <xdr:cNvSpPr>
          <a:spLocks noChangeArrowheads="1"/>
        </xdr:cNvSpPr>
      </xdr:nvSpPr>
      <xdr:spPr bwMode="auto">
        <a:xfrm>
          <a:off x="6508750" y="6540500"/>
          <a:ext cx="133350" cy="82550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5" name="Line 7">
          <a:extLst>
            <a:ext uri="{FF2B5EF4-FFF2-40B4-BE49-F238E27FC236}">
              <a16:creationId xmlns="" xmlns:a16="http://schemas.microsoft.com/office/drawing/2014/main" id="{822CE1CC-5EE0-43E6-9FBA-F922A7485583}"/>
            </a:ext>
          </a:extLst>
        </xdr:cNvPr>
        <xdr:cNvSpPr>
          <a:spLocks noChangeShapeType="1"/>
        </xdr:cNvSpPr>
      </xdr:nvSpPr>
      <xdr:spPr bwMode="auto">
        <a:xfrm>
          <a:off x="482600" y="24003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 macro="" textlink="">
      <xdr:nvSpPr>
        <xdr:cNvPr id="6" name="Line 8">
          <a:extLst>
            <a:ext uri="{FF2B5EF4-FFF2-40B4-BE49-F238E27FC236}">
              <a16:creationId xmlns="" xmlns:a16="http://schemas.microsoft.com/office/drawing/2014/main" id="{66055EA7-8BD0-425E-BA95-E26A437AB7AC}"/>
            </a:ext>
          </a:extLst>
        </xdr:cNvPr>
        <xdr:cNvSpPr>
          <a:spLocks noChangeShapeType="1"/>
        </xdr:cNvSpPr>
      </xdr:nvSpPr>
      <xdr:spPr bwMode="auto">
        <a:xfrm>
          <a:off x="482600" y="2552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7" name="Line 9">
          <a:extLst>
            <a:ext uri="{FF2B5EF4-FFF2-40B4-BE49-F238E27FC236}">
              <a16:creationId xmlns="" xmlns:a16="http://schemas.microsoft.com/office/drawing/2014/main" id="{99F11F75-B8C2-4678-8CAA-299B8789A02F}"/>
            </a:ext>
          </a:extLst>
        </xdr:cNvPr>
        <xdr:cNvSpPr>
          <a:spLocks noChangeShapeType="1"/>
        </xdr:cNvSpPr>
      </xdr:nvSpPr>
      <xdr:spPr bwMode="auto">
        <a:xfrm>
          <a:off x="482600" y="23812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</xdr:colOff>
      <xdr:row>16</xdr:row>
      <xdr:rowOff>38100</xdr:rowOff>
    </xdr:from>
    <xdr:to>
      <xdr:col>5</xdr:col>
      <xdr:colOff>88900</xdr:colOff>
      <xdr:row>16</xdr:row>
      <xdr:rowOff>38100</xdr:rowOff>
    </xdr:to>
    <xdr:sp macro="" textlink="">
      <xdr:nvSpPr>
        <xdr:cNvPr id="8" name="Line 10">
          <a:extLst>
            <a:ext uri="{FF2B5EF4-FFF2-40B4-BE49-F238E27FC236}">
              <a16:creationId xmlns="" xmlns:a16="http://schemas.microsoft.com/office/drawing/2014/main" id="{96A514FE-F150-42AC-AB3F-5FEA9144C854}"/>
            </a:ext>
          </a:extLst>
        </xdr:cNvPr>
        <xdr:cNvSpPr>
          <a:spLocks noChangeShapeType="1"/>
        </xdr:cNvSpPr>
      </xdr:nvSpPr>
      <xdr:spPr bwMode="auto">
        <a:xfrm>
          <a:off x="2622550" y="25527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254000</xdr:colOff>
      <xdr:row>16</xdr:row>
      <xdr:rowOff>38100</xdr:rowOff>
    </xdr:from>
    <xdr:to>
      <xdr:col>5</xdr:col>
      <xdr:colOff>311150</xdr:colOff>
      <xdr:row>16</xdr:row>
      <xdr:rowOff>38100</xdr:rowOff>
    </xdr:to>
    <xdr:sp macro="" textlink="">
      <xdr:nvSpPr>
        <xdr:cNvPr id="9" name="Line 11">
          <a:extLst>
            <a:ext uri="{FF2B5EF4-FFF2-40B4-BE49-F238E27FC236}">
              <a16:creationId xmlns="" xmlns:a16="http://schemas.microsoft.com/office/drawing/2014/main" id="{CBB1DF06-5B42-4D08-817B-F3CCB123D124}"/>
            </a:ext>
          </a:extLst>
        </xdr:cNvPr>
        <xdr:cNvSpPr>
          <a:spLocks noChangeShapeType="1"/>
        </xdr:cNvSpPr>
      </xdr:nvSpPr>
      <xdr:spPr bwMode="auto">
        <a:xfrm>
          <a:off x="2851150" y="25527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196850</xdr:colOff>
      <xdr:row>17</xdr:row>
      <xdr:rowOff>38100</xdr:rowOff>
    </xdr:from>
    <xdr:to>
      <xdr:col>5</xdr:col>
      <xdr:colOff>241300</xdr:colOff>
      <xdr:row>17</xdr:row>
      <xdr:rowOff>38100</xdr:rowOff>
    </xdr:to>
    <xdr:sp macro="" textlink="">
      <xdr:nvSpPr>
        <xdr:cNvPr id="10" name="Line 12">
          <a:extLst>
            <a:ext uri="{FF2B5EF4-FFF2-40B4-BE49-F238E27FC236}">
              <a16:creationId xmlns="" xmlns:a16="http://schemas.microsoft.com/office/drawing/2014/main" id="{4D919366-96A7-4311-B02B-404242299644}"/>
            </a:ext>
          </a:extLst>
        </xdr:cNvPr>
        <xdr:cNvSpPr>
          <a:spLocks noChangeShapeType="1"/>
        </xdr:cNvSpPr>
      </xdr:nvSpPr>
      <xdr:spPr bwMode="auto">
        <a:xfrm>
          <a:off x="2794000" y="2705100"/>
          <a:ext cx="44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 macro="" textlink="">
      <xdr:nvSpPr>
        <xdr:cNvPr id="11" name="Line 13">
          <a:extLst>
            <a:ext uri="{FF2B5EF4-FFF2-40B4-BE49-F238E27FC236}">
              <a16:creationId xmlns="" xmlns:a16="http://schemas.microsoft.com/office/drawing/2014/main" id="{5A3A0421-961E-4DE2-BD9F-CAB765270D13}"/>
            </a:ext>
          </a:extLst>
        </xdr:cNvPr>
        <xdr:cNvSpPr>
          <a:spLocks noChangeShapeType="1"/>
        </xdr:cNvSpPr>
      </xdr:nvSpPr>
      <xdr:spPr bwMode="auto">
        <a:xfrm>
          <a:off x="2787650" y="2857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</xdr:colOff>
      <xdr:row>16</xdr:row>
      <xdr:rowOff>19050</xdr:rowOff>
    </xdr:from>
    <xdr:to>
      <xdr:col>5</xdr:col>
      <xdr:colOff>88900</xdr:colOff>
      <xdr:row>16</xdr:row>
      <xdr:rowOff>19050</xdr:rowOff>
    </xdr:to>
    <xdr:sp macro="" textlink="">
      <xdr:nvSpPr>
        <xdr:cNvPr id="12" name="Line 14">
          <a:extLst>
            <a:ext uri="{FF2B5EF4-FFF2-40B4-BE49-F238E27FC236}">
              <a16:creationId xmlns="" xmlns:a16="http://schemas.microsoft.com/office/drawing/2014/main" id="{6347F025-4937-4A9E-92C2-5EAC954CFF3F}"/>
            </a:ext>
          </a:extLst>
        </xdr:cNvPr>
        <xdr:cNvSpPr>
          <a:spLocks noChangeShapeType="1"/>
        </xdr:cNvSpPr>
      </xdr:nvSpPr>
      <xdr:spPr bwMode="auto">
        <a:xfrm>
          <a:off x="2622550" y="253365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82550</xdr:colOff>
      <xdr:row>15</xdr:row>
      <xdr:rowOff>38100</xdr:rowOff>
    </xdr:to>
    <xdr:sp macro="" textlink="">
      <xdr:nvSpPr>
        <xdr:cNvPr id="13" name="Line 15">
          <a:extLst>
            <a:ext uri="{FF2B5EF4-FFF2-40B4-BE49-F238E27FC236}">
              <a16:creationId xmlns="" xmlns:a16="http://schemas.microsoft.com/office/drawing/2014/main" id="{6F67122D-972E-4E04-9038-C68A8450358E}"/>
            </a:ext>
          </a:extLst>
        </xdr:cNvPr>
        <xdr:cNvSpPr>
          <a:spLocks noChangeShapeType="1"/>
        </xdr:cNvSpPr>
      </xdr:nvSpPr>
      <xdr:spPr bwMode="auto">
        <a:xfrm>
          <a:off x="2616200" y="24003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82550</xdr:colOff>
      <xdr:row>15</xdr:row>
      <xdr:rowOff>19050</xdr:rowOff>
    </xdr:to>
    <xdr:sp macro="" textlink="">
      <xdr:nvSpPr>
        <xdr:cNvPr id="14" name="Line 16">
          <a:extLst>
            <a:ext uri="{FF2B5EF4-FFF2-40B4-BE49-F238E27FC236}">
              <a16:creationId xmlns="" xmlns:a16="http://schemas.microsoft.com/office/drawing/2014/main" id="{05EF6C7B-1835-4876-95F8-E71F0BCC4003}"/>
            </a:ext>
          </a:extLst>
        </xdr:cNvPr>
        <xdr:cNvSpPr>
          <a:spLocks noChangeShapeType="1"/>
        </xdr:cNvSpPr>
      </xdr:nvSpPr>
      <xdr:spPr bwMode="auto">
        <a:xfrm>
          <a:off x="2616200" y="238125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 macro="" textlink="">
      <xdr:nvSpPr>
        <xdr:cNvPr id="15" name="Line 17">
          <a:extLst>
            <a:ext uri="{FF2B5EF4-FFF2-40B4-BE49-F238E27FC236}">
              <a16:creationId xmlns="" xmlns:a16="http://schemas.microsoft.com/office/drawing/2014/main" id="{D36DF763-23C3-4AEC-8A74-65957B7E8992}"/>
            </a:ext>
          </a:extLst>
        </xdr:cNvPr>
        <xdr:cNvSpPr>
          <a:spLocks noChangeShapeType="1"/>
        </xdr:cNvSpPr>
      </xdr:nvSpPr>
      <xdr:spPr bwMode="auto">
        <a:xfrm>
          <a:off x="2863850" y="24003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40</xdr:row>
      <xdr:rowOff>31750</xdr:rowOff>
    </xdr:from>
    <xdr:to>
      <xdr:col>7</xdr:col>
      <xdr:colOff>152400</xdr:colOff>
      <xdr:row>40</xdr:row>
      <xdr:rowOff>158750</xdr:rowOff>
    </xdr:to>
    <xdr:sp macro="" textlink="">
      <xdr:nvSpPr>
        <xdr:cNvPr id="16" name="Rectangle 18">
          <a:extLst>
            <a:ext uri="{FF2B5EF4-FFF2-40B4-BE49-F238E27FC236}">
              <a16:creationId xmlns="" xmlns:a16="http://schemas.microsoft.com/office/drawing/2014/main" id="{AAAE189E-E626-41F8-9E9D-AB3AE059DA78}"/>
            </a:ext>
          </a:extLst>
        </xdr:cNvPr>
        <xdr:cNvSpPr>
          <a:spLocks noChangeArrowheads="1"/>
        </xdr:cNvSpPr>
      </xdr:nvSpPr>
      <xdr:spPr bwMode="auto">
        <a:xfrm>
          <a:off x="3886200" y="6654800"/>
          <a:ext cx="133350" cy="120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25400</xdr:colOff>
      <xdr:row>28</xdr:row>
      <xdr:rowOff>196850</xdr:rowOff>
    </xdr:from>
    <xdr:to>
      <xdr:col>16</xdr:col>
      <xdr:colOff>609600</xdr:colOff>
      <xdr:row>38</xdr:row>
      <xdr:rowOff>133350</xdr:rowOff>
    </xdr:to>
    <xdr:graphicFrame macro="">
      <xdr:nvGraphicFramePr>
        <xdr:cNvPr id="17" name="Chart 19">
          <a:extLst>
            <a:ext uri="{FF2B5EF4-FFF2-40B4-BE49-F238E27FC236}">
              <a16:creationId xmlns="" xmlns:a16="http://schemas.microsoft.com/office/drawing/2014/main" id="{5F3B094A-032B-49FF-946F-A40DB27E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146050</xdr:colOff>
      <xdr:row>12</xdr:row>
      <xdr:rowOff>50800</xdr:rowOff>
    </xdr:from>
    <xdr:to>
      <xdr:col>1</xdr:col>
      <xdr:colOff>209550</xdr:colOff>
      <xdr:row>12</xdr:row>
      <xdr:rowOff>50800</xdr:rowOff>
    </xdr:to>
    <xdr:sp macro="" textlink="">
      <xdr:nvSpPr>
        <xdr:cNvPr id="18" name="Line 20">
          <a:extLst>
            <a:ext uri="{FF2B5EF4-FFF2-40B4-BE49-F238E27FC236}">
              <a16:creationId xmlns="" xmlns:a16="http://schemas.microsoft.com/office/drawing/2014/main" id="{F28FF96F-4E84-4EB4-8454-F4FEB18E634B}"/>
            </a:ext>
          </a:extLst>
        </xdr:cNvPr>
        <xdr:cNvSpPr>
          <a:spLocks noChangeShapeType="1"/>
        </xdr:cNvSpPr>
      </xdr:nvSpPr>
      <xdr:spPr bwMode="auto">
        <a:xfrm>
          <a:off x="495300" y="20320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 macro="" textlink="">
      <xdr:nvSpPr>
        <xdr:cNvPr id="19" name="Line 24">
          <a:extLst>
            <a:ext uri="{FF2B5EF4-FFF2-40B4-BE49-F238E27FC236}">
              <a16:creationId xmlns="" xmlns:a16="http://schemas.microsoft.com/office/drawing/2014/main" id="{01C72359-50D1-4E01-A367-F74D70E2897A}"/>
            </a:ext>
          </a:extLst>
        </xdr:cNvPr>
        <xdr:cNvSpPr>
          <a:spLocks noChangeShapeType="1"/>
        </xdr:cNvSpPr>
      </xdr:nvSpPr>
      <xdr:spPr bwMode="auto">
        <a:xfrm>
          <a:off x="482600" y="25336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196850</xdr:colOff>
      <xdr:row>13</xdr:row>
      <xdr:rowOff>38100</xdr:rowOff>
    </xdr:to>
    <xdr:sp macro="" textlink="">
      <xdr:nvSpPr>
        <xdr:cNvPr id="20" name="Line 1">
          <a:extLst>
            <a:ext uri="{FF2B5EF4-FFF2-40B4-BE49-F238E27FC236}">
              <a16:creationId xmlns="" xmlns:a16="http://schemas.microsoft.com/office/drawing/2014/main" id="{A56E986E-1BE8-40F0-9C96-36ED8507997D}"/>
            </a:ext>
          </a:extLst>
        </xdr:cNvPr>
        <xdr:cNvSpPr>
          <a:spLocks noChangeShapeType="1"/>
        </xdr:cNvSpPr>
      </xdr:nvSpPr>
      <xdr:spPr bwMode="auto">
        <a:xfrm>
          <a:off x="482600" y="21717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101600</xdr:colOff>
      <xdr:row>39</xdr:row>
      <xdr:rowOff>69850</xdr:rowOff>
    </xdr:from>
    <xdr:to>
      <xdr:col>11</xdr:col>
      <xdr:colOff>234950</xdr:colOff>
      <xdr:row>39</xdr:row>
      <xdr:rowOff>196850</xdr:rowOff>
    </xdr:to>
    <xdr:sp macro="" textlink="">
      <xdr:nvSpPr>
        <xdr:cNvPr id="21" name="Rectangle 6">
          <a:extLst>
            <a:ext uri="{FF2B5EF4-FFF2-40B4-BE49-F238E27FC236}">
              <a16:creationId xmlns="" xmlns:a16="http://schemas.microsoft.com/office/drawing/2014/main" id="{B07173F3-FD66-49CB-9EAC-FCCD8F5C6AE4}"/>
            </a:ext>
          </a:extLst>
        </xdr:cNvPr>
        <xdr:cNvSpPr>
          <a:spLocks noChangeArrowheads="1"/>
        </xdr:cNvSpPr>
      </xdr:nvSpPr>
      <xdr:spPr bwMode="auto">
        <a:xfrm>
          <a:off x="6508750" y="6540500"/>
          <a:ext cx="133350" cy="82550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22" name="Line 7">
          <a:extLst>
            <a:ext uri="{FF2B5EF4-FFF2-40B4-BE49-F238E27FC236}">
              <a16:creationId xmlns="" xmlns:a16="http://schemas.microsoft.com/office/drawing/2014/main" id="{0AF7CB6A-9267-4D56-90BF-F4098B199F72}"/>
            </a:ext>
          </a:extLst>
        </xdr:cNvPr>
        <xdr:cNvSpPr>
          <a:spLocks noChangeShapeType="1"/>
        </xdr:cNvSpPr>
      </xdr:nvSpPr>
      <xdr:spPr bwMode="auto">
        <a:xfrm>
          <a:off x="482600" y="24003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 macro="" textlink="">
      <xdr:nvSpPr>
        <xdr:cNvPr id="23" name="Line 8">
          <a:extLst>
            <a:ext uri="{FF2B5EF4-FFF2-40B4-BE49-F238E27FC236}">
              <a16:creationId xmlns="" xmlns:a16="http://schemas.microsoft.com/office/drawing/2014/main" id="{E3C3738C-44FC-4239-967D-4A4FE81D74BC}"/>
            </a:ext>
          </a:extLst>
        </xdr:cNvPr>
        <xdr:cNvSpPr>
          <a:spLocks noChangeShapeType="1"/>
        </xdr:cNvSpPr>
      </xdr:nvSpPr>
      <xdr:spPr bwMode="auto">
        <a:xfrm>
          <a:off x="482600" y="2552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24" name="Line 9">
          <a:extLst>
            <a:ext uri="{FF2B5EF4-FFF2-40B4-BE49-F238E27FC236}">
              <a16:creationId xmlns="" xmlns:a16="http://schemas.microsoft.com/office/drawing/2014/main" id="{A15E86E2-95F1-472E-BCA7-4EFE93E4F6E1}"/>
            </a:ext>
          </a:extLst>
        </xdr:cNvPr>
        <xdr:cNvSpPr>
          <a:spLocks noChangeShapeType="1"/>
        </xdr:cNvSpPr>
      </xdr:nvSpPr>
      <xdr:spPr bwMode="auto">
        <a:xfrm>
          <a:off x="482600" y="23812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</xdr:colOff>
      <xdr:row>16</xdr:row>
      <xdr:rowOff>38100</xdr:rowOff>
    </xdr:from>
    <xdr:to>
      <xdr:col>5</xdr:col>
      <xdr:colOff>88900</xdr:colOff>
      <xdr:row>16</xdr:row>
      <xdr:rowOff>38100</xdr:rowOff>
    </xdr:to>
    <xdr:sp macro="" textlink="">
      <xdr:nvSpPr>
        <xdr:cNvPr id="25" name="Line 10">
          <a:extLst>
            <a:ext uri="{FF2B5EF4-FFF2-40B4-BE49-F238E27FC236}">
              <a16:creationId xmlns="" xmlns:a16="http://schemas.microsoft.com/office/drawing/2014/main" id="{811E7742-DFF1-4B21-A0D4-F033D1CC10CD}"/>
            </a:ext>
          </a:extLst>
        </xdr:cNvPr>
        <xdr:cNvSpPr>
          <a:spLocks noChangeShapeType="1"/>
        </xdr:cNvSpPr>
      </xdr:nvSpPr>
      <xdr:spPr bwMode="auto">
        <a:xfrm>
          <a:off x="2622550" y="25527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254000</xdr:colOff>
      <xdr:row>16</xdr:row>
      <xdr:rowOff>38100</xdr:rowOff>
    </xdr:from>
    <xdr:to>
      <xdr:col>5</xdr:col>
      <xdr:colOff>311150</xdr:colOff>
      <xdr:row>16</xdr:row>
      <xdr:rowOff>38100</xdr:rowOff>
    </xdr:to>
    <xdr:sp macro="" textlink="">
      <xdr:nvSpPr>
        <xdr:cNvPr id="26" name="Line 11">
          <a:extLst>
            <a:ext uri="{FF2B5EF4-FFF2-40B4-BE49-F238E27FC236}">
              <a16:creationId xmlns="" xmlns:a16="http://schemas.microsoft.com/office/drawing/2014/main" id="{5815B767-1598-4407-85DF-2DAC8ECE4484}"/>
            </a:ext>
          </a:extLst>
        </xdr:cNvPr>
        <xdr:cNvSpPr>
          <a:spLocks noChangeShapeType="1"/>
        </xdr:cNvSpPr>
      </xdr:nvSpPr>
      <xdr:spPr bwMode="auto">
        <a:xfrm>
          <a:off x="2851150" y="25527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196850</xdr:colOff>
      <xdr:row>17</xdr:row>
      <xdr:rowOff>38100</xdr:rowOff>
    </xdr:from>
    <xdr:to>
      <xdr:col>5</xdr:col>
      <xdr:colOff>241300</xdr:colOff>
      <xdr:row>17</xdr:row>
      <xdr:rowOff>38100</xdr:rowOff>
    </xdr:to>
    <xdr:sp macro="" textlink="">
      <xdr:nvSpPr>
        <xdr:cNvPr id="27" name="Line 12">
          <a:extLst>
            <a:ext uri="{FF2B5EF4-FFF2-40B4-BE49-F238E27FC236}">
              <a16:creationId xmlns="" xmlns:a16="http://schemas.microsoft.com/office/drawing/2014/main" id="{E426F58D-B8F0-4D2D-9E9D-2CA8C1C455E1}"/>
            </a:ext>
          </a:extLst>
        </xdr:cNvPr>
        <xdr:cNvSpPr>
          <a:spLocks noChangeShapeType="1"/>
        </xdr:cNvSpPr>
      </xdr:nvSpPr>
      <xdr:spPr bwMode="auto">
        <a:xfrm>
          <a:off x="2794000" y="2705100"/>
          <a:ext cx="44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 macro="" textlink="">
      <xdr:nvSpPr>
        <xdr:cNvPr id="28" name="Line 13">
          <a:extLst>
            <a:ext uri="{FF2B5EF4-FFF2-40B4-BE49-F238E27FC236}">
              <a16:creationId xmlns="" xmlns:a16="http://schemas.microsoft.com/office/drawing/2014/main" id="{9D7608CB-A430-455D-ACEA-E37FEFE89D09}"/>
            </a:ext>
          </a:extLst>
        </xdr:cNvPr>
        <xdr:cNvSpPr>
          <a:spLocks noChangeShapeType="1"/>
        </xdr:cNvSpPr>
      </xdr:nvSpPr>
      <xdr:spPr bwMode="auto">
        <a:xfrm>
          <a:off x="2787650" y="2857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</xdr:colOff>
      <xdr:row>16</xdr:row>
      <xdr:rowOff>19050</xdr:rowOff>
    </xdr:from>
    <xdr:to>
      <xdr:col>5</xdr:col>
      <xdr:colOff>88900</xdr:colOff>
      <xdr:row>16</xdr:row>
      <xdr:rowOff>19050</xdr:rowOff>
    </xdr:to>
    <xdr:sp macro="" textlink="">
      <xdr:nvSpPr>
        <xdr:cNvPr id="29" name="Line 14">
          <a:extLst>
            <a:ext uri="{FF2B5EF4-FFF2-40B4-BE49-F238E27FC236}">
              <a16:creationId xmlns="" xmlns:a16="http://schemas.microsoft.com/office/drawing/2014/main" id="{D44867FD-661C-4C3F-8237-C564BB5B0C67}"/>
            </a:ext>
          </a:extLst>
        </xdr:cNvPr>
        <xdr:cNvSpPr>
          <a:spLocks noChangeShapeType="1"/>
        </xdr:cNvSpPr>
      </xdr:nvSpPr>
      <xdr:spPr bwMode="auto">
        <a:xfrm>
          <a:off x="2622550" y="253365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82550</xdr:colOff>
      <xdr:row>15</xdr:row>
      <xdr:rowOff>38100</xdr:rowOff>
    </xdr:to>
    <xdr:sp macro="" textlink="">
      <xdr:nvSpPr>
        <xdr:cNvPr id="30" name="Line 15">
          <a:extLst>
            <a:ext uri="{FF2B5EF4-FFF2-40B4-BE49-F238E27FC236}">
              <a16:creationId xmlns="" xmlns:a16="http://schemas.microsoft.com/office/drawing/2014/main" id="{21B7B175-4A7D-43CA-B2A1-7227CA85A36E}"/>
            </a:ext>
          </a:extLst>
        </xdr:cNvPr>
        <xdr:cNvSpPr>
          <a:spLocks noChangeShapeType="1"/>
        </xdr:cNvSpPr>
      </xdr:nvSpPr>
      <xdr:spPr bwMode="auto">
        <a:xfrm>
          <a:off x="2616200" y="24003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82550</xdr:colOff>
      <xdr:row>15</xdr:row>
      <xdr:rowOff>19050</xdr:rowOff>
    </xdr:to>
    <xdr:sp macro="" textlink="">
      <xdr:nvSpPr>
        <xdr:cNvPr id="31" name="Line 16">
          <a:extLst>
            <a:ext uri="{FF2B5EF4-FFF2-40B4-BE49-F238E27FC236}">
              <a16:creationId xmlns="" xmlns:a16="http://schemas.microsoft.com/office/drawing/2014/main" id="{6FEBFD3E-E337-4F3D-AE5C-EC6AB7579BFE}"/>
            </a:ext>
          </a:extLst>
        </xdr:cNvPr>
        <xdr:cNvSpPr>
          <a:spLocks noChangeShapeType="1"/>
        </xdr:cNvSpPr>
      </xdr:nvSpPr>
      <xdr:spPr bwMode="auto">
        <a:xfrm>
          <a:off x="2616200" y="238125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 macro="" textlink="">
      <xdr:nvSpPr>
        <xdr:cNvPr id="32" name="Line 17">
          <a:extLst>
            <a:ext uri="{FF2B5EF4-FFF2-40B4-BE49-F238E27FC236}">
              <a16:creationId xmlns="" xmlns:a16="http://schemas.microsoft.com/office/drawing/2014/main" id="{87B250AA-36CA-46E7-BB61-B6B4F0168776}"/>
            </a:ext>
          </a:extLst>
        </xdr:cNvPr>
        <xdr:cNvSpPr>
          <a:spLocks noChangeShapeType="1"/>
        </xdr:cNvSpPr>
      </xdr:nvSpPr>
      <xdr:spPr bwMode="auto">
        <a:xfrm>
          <a:off x="2863850" y="24003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40</xdr:row>
      <xdr:rowOff>31750</xdr:rowOff>
    </xdr:from>
    <xdr:to>
      <xdr:col>7</xdr:col>
      <xdr:colOff>152400</xdr:colOff>
      <xdr:row>40</xdr:row>
      <xdr:rowOff>158750</xdr:rowOff>
    </xdr:to>
    <xdr:sp macro="" textlink="">
      <xdr:nvSpPr>
        <xdr:cNvPr id="33" name="Rectangle 18">
          <a:extLst>
            <a:ext uri="{FF2B5EF4-FFF2-40B4-BE49-F238E27FC236}">
              <a16:creationId xmlns="" xmlns:a16="http://schemas.microsoft.com/office/drawing/2014/main" id="{127E8B3E-4449-4124-9744-0D6B077AB0C8}"/>
            </a:ext>
          </a:extLst>
        </xdr:cNvPr>
        <xdr:cNvSpPr>
          <a:spLocks noChangeArrowheads="1"/>
        </xdr:cNvSpPr>
      </xdr:nvSpPr>
      <xdr:spPr bwMode="auto">
        <a:xfrm>
          <a:off x="3886200" y="6654800"/>
          <a:ext cx="133350" cy="120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25400</xdr:colOff>
      <xdr:row>28</xdr:row>
      <xdr:rowOff>196850</xdr:rowOff>
    </xdr:from>
    <xdr:to>
      <xdr:col>16</xdr:col>
      <xdr:colOff>609600</xdr:colOff>
      <xdr:row>38</xdr:row>
      <xdr:rowOff>133350</xdr:rowOff>
    </xdr:to>
    <xdr:graphicFrame macro="">
      <xdr:nvGraphicFramePr>
        <xdr:cNvPr id="34" name="Chart 19">
          <a:extLst>
            <a:ext uri="{FF2B5EF4-FFF2-40B4-BE49-F238E27FC236}">
              <a16:creationId xmlns="" xmlns:a16="http://schemas.microsoft.com/office/drawing/2014/main" id="{2A073FE8-3F50-4BB6-89D1-746A9014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146050</xdr:colOff>
      <xdr:row>12</xdr:row>
      <xdr:rowOff>50800</xdr:rowOff>
    </xdr:from>
    <xdr:to>
      <xdr:col>1</xdr:col>
      <xdr:colOff>209550</xdr:colOff>
      <xdr:row>12</xdr:row>
      <xdr:rowOff>50800</xdr:rowOff>
    </xdr:to>
    <xdr:sp macro="" textlink="">
      <xdr:nvSpPr>
        <xdr:cNvPr id="35" name="Line 20">
          <a:extLst>
            <a:ext uri="{FF2B5EF4-FFF2-40B4-BE49-F238E27FC236}">
              <a16:creationId xmlns="" xmlns:a16="http://schemas.microsoft.com/office/drawing/2014/main" id="{28FD39F1-1414-4E47-AFD3-6E922348C3D0}"/>
            </a:ext>
          </a:extLst>
        </xdr:cNvPr>
        <xdr:cNvSpPr>
          <a:spLocks noChangeShapeType="1"/>
        </xdr:cNvSpPr>
      </xdr:nvSpPr>
      <xdr:spPr bwMode="auto">
        <a:xfrm>
          <a:off x="495300" y="2032000"/>
          <a:ext cx="6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 macro="" textlink="">
      <xdr:nvSpPr>
        <xdr:cNvPr id="36" name="Line 24">
          <a:extLst>
            <a:ext uri="{FF2B5EF4-FFF2-40B4-BE49-F238E27FC236}">
              <a16:creationId xmlns="" xmlns:a16="http://schemas.microsoft.com/office/drawing/2014/main" id="{1C4887FC-08D4-4141-8645-9169C061CD90}"/>
            </a:ext>
          </a:extLst>
        </xdr:cNvPr>
        <xdr:cNvSpPr>
          <a:spLocks noChangeShapeType="1"/>
        </xdr:cNvSpPr>
      </xdr:nvSpPr>
      <xdr:spPr bwMode="auto">
        <a:xfrm>
          <a:off x="482600" y="25336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336550</xdr:colOff>
      <xdr:row>39</xdr:row>
      <xdr:rowOff>133350</xdr:rowOff>
    </xdr:from>
    <xdr:to>
      <xdr:col>10</xdr:col>
      <xdr:colOff>421550</xdr:colOff>
      <xdr:row>41</xdr:row>
      <xdr:rowOff>367176</xdr:rowOff>
    </xdr:to>
    <xdr:pic>
      <xdr:nvPicPr>
        <xdr:cNvPr id="37" name="图片 36" descr="张昌挺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3700" y="6610350"/>
          <a:ext cx="720000" cy="538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h/Desktop/&#24503;&#21345;/&#36807;&#31243;/&#30828;&#24230;&#35745;&#30417;&#35270;&#25511;&#21046;&#2227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稳定性"/>
      <sheetName val="密封面硬度"/>
      <sheetName val="游标卡尺"/>
      <sheetName val="电子台秤"/>
    </sheetNames>
    <sheetDataSet>
      <sheetData sheetId="0">
        <row r="6">
          <cell r="C6">
            <v>43264</v>
          </cell>
          <cell r="D6">
            <v>43265</v>
          </cell>
          <cell r="E6">
            <v>43304</v>
          </cell>
          <cell r="F6">
            <v>43306</v>
          </cell>
          <cell r="G6">
            <v>43332</v>
          </cell>
          <cell r="H6">
            <v>43333</v>
          </cell>
          <cell r="I6">
            <v>43353</v>
          </cell>
          <cell r="J6">
            <v>43354</v>
          </cell>
          <cell r="K6">
            <v>43383</v>
          </cell>
          <cell r="L6">
            <v>43384</v>
          </cell>
          <cell r="M6">
            <v>43416</v>
          </cell>
          <cell r="N6">
            <v>43439</v>
          </cell>
          <cell r="O6">
            <v>43440</v>
          </cell>
          <cell r="P6">
            <v>43408</v>
          </cell>
          <cell r="Q6">
            <v>43409</v>
          </cell>
        </row>
        <row r="14">
          <cell r="A14" t="str">
            <v>全距（R)</v>
          </cell>
          <cell r="C14">
            <v>2</v>
          </cell>
          <cell r="D14">
            <v>0</v>
          </cell>
          <cell r="E14">
            <v>2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4</v>
          </cell>
          <cell r="M14">
            <v>2</v>
          </cell>
          <cell r="N14">
            <v>2</v>
          </cell>
          <cell r="O14">
            <v>2</v>
          </cell>
          <cell r="P14">
            <v>2</v>
          </cell>
          <cell r="Q14">
            <v>4</v>
          </cell>
        </row>
        <row r="24">
          <cell r="A24" t="str">
            <v>R均值</v>
          </cell>
          <cell r="C24">
            <v>2.2666666666666666</v>
          </cell>
          <cell r="D24">
            <v>2.2666666666666666</v>
          </cell>
          <cell r="E24">
            <v>2.2666666666666666</v>
          </cell>
          <cell r="F24">
            <v>2.2666666666666666</v>
          </cell>
          <cell r="G24">
            <v>2.2666666666666666</v>
          </cell>
          <cell r="H24">
            <v>2.2666666666666666</v>
          </cell>
          <cell r="I24">
            <v>2.2666666666666666</v>
          </cell>
          <cell r="J24">
            <v>2.2666666666666666</v>
          </cell>
          <cell r="K24">
            <v>2.2666666666666666</v>
          </cell>
          <cell r="L24">
            <v>2.2666666666666666</v>
          </cell>
          <cell r="M24">
            <v>2.2666666666666666</v>
          </cell>
          <cell r="N24">
            <v>2.2666666666666666</v>
          </cell>
          <cell r="O24">
            <v>2.2666666666666666</v>
          </cell>
          <cell r="P24">
            <v>2.2666666666666666</v>
          </cell>
          <cell r="Q24">
            <v>2.2666666666666666</v>
          </cell>
        </row>
        <row r="25">
          <cell r="A25" t="str">
            <v>UCLr</v>
          </cell>
          <cell r="C25">
            <v>4.7917333333333332</v>
          </cell>
          <cell r="D25">
            <v>4.7917333333333332</v>
          </cell>
          <cell r="E25">
            <v>4.7917333333333332</v>
          </cell>
          <cell r="F25">
            <v>4.7917333333333332</v>
          </cell>
          <cell r="G25">
            <v>4.7917333333333332</v>
          </cell>
          <cell r="H25">
            <v>4.7917333333333332</v>
          </cell>
          <cell r="I25">
            <v>4.7917333333333332</v>
          </cell>
          <cell r="J25">
            <v>4.7917333333333332</v>
          </cell>
          <cell r="K25">
            <v>4.7917333333333332</v>
          </cell>
          <cell r="L25">
            <v>4.7917333333333332</v>
          </cell>
          <cell r="M25">
            <v>4.7917333333333332</v>
          </cell>
          <cell r="N25">
            <v>4.7917333333333332</v>
          </cell>
          <cell r="O25">
            <v>4.7917333333333332</v>
          </cell>
          <cell r="P25">
            <v>4.7917333333333332</v>
          </cell>
          <cell r="Q25">
            <v>4.7917333333333332</v>
          </cell>
        </row>
        <row r="26">
          <cell r="A26" t="str">
            <v>LCLr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</sheetData>
      <sheetData sheetId="1">
        <row r="6">
          <cell r="C6">
            <v>43801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zoomScaleSheetLayoutView="100" workbookViewId="0">
      <selection activeCell="L45" sqref="L45"/>
    </sheetView>
  </sheetViews>
  <sheetFormatPr defaultColWidth="9" defaultRowHeight="15"/>
  <cols>
    <col min="1" max="1" width="4.58203125" style="1" customWidth="1"/>
    <col min="2" max="2" width="4.5" style="1" customWidth="1"/>
    <col min="3" max="13" width="8.33203125" style="75" customWidth="1"/>
    <col min="14" max="14" width="7.83203125" style="75" customWidth="1"/>
    <col min="15" max="15" width="8" style="75" customWidth="1"/>
    <col min="16" max="16" width="8.25" style="75" customWidth="1"/>
    <col min="17" max="17" width="8.33203125" style="75" customWidth="1"/>
    <col min="18" max="18" width="27.83203125" style="1" customWidth="1"/>
    <col min="19" max="19" width="0.58203125" style="1" customWidth="1"/>
    <col min="20" max="256" width="9" style="1"/>
    <col min="257" max="257" width="4.58203125" style="1" customWidth="1"/>
    <col min="258" max="258" width="4.5" style="1" customWidth="1"/>
    <col min="259" max="269" width="8.33203125" style="1" customWidth="1"/>
    <col min="270" max="270" width="7.83203125" style="1" customWidth="1"/>
    <col min="271" max="271" width="8" style="1" customWidth="1"/>
    <col min="272" max="272" width="8.25" style="1" customWidth="1"/>
    <col min="273" max="273" width="8.33203125" style="1" customWidth="1"/>
    <col min="274" max="274" width="27.83203125" style="1" customWidth="1"/>
    <col min="275" max="275" width="0.58203125" style="1" customWidth="1"/>
    <col min="276" max="512" width="9" style="1"/>
    <col min="513" max="513" width="4.58203125" style="1" customWidth="1"/>
    <col min="514" max="514" width="4.5" style="1" customWidth="1"/>
    <col min="515" max="525" width="8.33203125" style="1" customWidth="1"/>
    <col min="526" max="526" width="7.83203125" style="1" customWidth="1"/>
    <col min="527" max="527" width="8" style="1" customWidth="1"/>
    <col min="528" max="528" width="8.25" style="1" customWidth="1"/>
    <col min="529" max="529" width="8.33203125" style="1" customWidth="1"/>
    <col min="530" max="530" width="27.83203125" style="1" customWidth="1"/>
    <col min="531" max="531" width="0.58203125" style="1" customWidth="1"/>
    <col min="532" max="768" width="9" style="1"/>
    <col min="769" max="769" width="4.58203125" style="1" customWidth="1"/>
    <col min="770" max="770" width="4.5" style="1" customWidth="1"/>
    <col min="771" max="781" width="8.33203125" style="1" customWidth="1"/>
    <col min="782" max="782" width="7.83203125" style="1" customWidth="1"/>
    <col min="783" max="783" width="8" style="1" customWidth="1"/>
    <col min="784" max="784" width="8.25" style="1" customWidth="1"/>
    <col min="785" max="785" width="8.33203125" style="1" customWidth="1"/>
    <col min="786" max="786" width="27.83203125" style="1" customWidth="1"/>
    <col min="787" max="787" width="0.58203125" style="1" customWidth="1"/>
    <col min="788" max="1024" width="9" style="1"/>
    <col min="1025" max="1025" width="4.58203125" style="1" customWidth="1"/>
    <col min="1026" max="1026" width="4.5" style="1" customWidth="1"/>
    <col min="1027" max="1037" width="8.33203125" style="1" customWidth="1"/>
    <col min="1038" max="1038" width="7.83203125" style="1" customWidth="1"/>
    <col min="1039" max="1039" width="8" style="1" customWidth="1"/>
    <col min="1040" max="1040" width="8.25" style="1" customWidth="1"/>
    <col min="1041" max="1041" width="8.33203125" style="1" customWidth="1"/>
    <col min="1042" max="1042" width="27.83203125" style="1" customWidth="1"/>
    <col min="1043" max="1043" width="0.58203125" style="1" customWidth="1"/>
    <col min="1044" max="1280" width="9" style="1"/>
    <col min="1281" max="1281" width="4.58203125" style="1" customWidth="1"/>
    <col min="1282" max="1282" width="4.5" style="1" customWidth="1"/>
    <col min="1283" max="1293" width="8.33203125" style="1" customWidth="1"/>
    <col min="1294" max="1294" width="7.83203125" style="1" customWidth="1"/>
    <col min="1295" max="1295" width="8" style="1" customWidth="1"/>
    <col min="1296" max="1296" width="8.25" style="1" customWidth="1"/>
    <col min="1297" max="1297" width="8.33203125" style="1" customWidth="1"/>
    <col min="1298" max="1298" width="27.83203125" style="1" customWidth="1"/>
    <col min="1299" max="1299" width="0.58203125" style="1" customWidth="1"/>
    <col min="1300" max="1536" width="9" style="1"/>
    <col min="1537" max="1537" width="4.58203125" style="1" customWidth="1"/>
    <col min="1538" max="1538" width="4.5" style="1" customWidth="1"/>
    <col min="1539" max="1549" width="8.33203125" style="1" customWidth="1"/>
    <col min="1550" max="1550" width="7.83203125" style="1" customWidth="1"/>
    <col min="1551" max="1551" width="8" style="1" customWidth="1"/>
    <col min="1552" max="1552" width="8.25" style="1" customWidth="1"/>
    <col min="1553" max="1553" width="8.33203125" style="1" customWidth="1"/>
    <col min="1554" max="1554" width="27.83203125" style="1" customWidth="1"/>
    <col min="1555" max="1555" width="0.58203125" style="1" customWidth="1"/>
    <col min="1556" max="1792" width="9" style="1"/>
    <col min="1793" max="1793" width="4.58203125" style="1" customWidth="1"/>
    <col min="1794" max="1794" width="4.5" style="1" customWidth="1"/>
    <col min="1795" max="1805" width="8.33203125" style="1" customWidth="1"/>
    <col min="1806" max="1806" width="7.83203125" style="1" customWidth="1"/>
    <col min="1807" max="1807" width="8" style="1" customWidth="1"/>
    <col min="1808" max="1808" width="8.25" style="1" customWidth="1"/>
    <col min="1809" max="1809" width="8.33203125" style="1" customWidth="1"/>
    <col min="1810" max="1810" width="27.83203125" style="1" customWidth="1"/>
    <col min="1811" max="1811" width="0.58203125" style="1" customWidth="1"/>
    <col min="1812" max="2048" width="9" style="1"/>
    <col min="2049" max="2049" width="4.58203125" style="1" customWidth="1"/>
    <col min="2050" max="2050" width="4.5" style="1" customWidth="1"/>
    <col min="2051" max="2061" width="8.33203125" style="1" customWidth="1"/>
    <col min="2062" max="2062" width="7.83203125" style="1" customWidth="1"/>
    <col min="2063" max="2063" width="8" style="1" customWidth="1"/>
    <col min="2064" max="2064" width="8.25" style="1" customWidth="1"/>
    <col min="2065" max="2065" width="8.33203125" style="1" customWidth="1"/>
    <col min="2066" max="2066" width="27.83203125" style="1" customWidth="1"/>
    <col min="2067" max="2067" width="0.58203125" style="1" customWidth="1"/>
    <col min="2068" max="2304" width="9" style="1"/>
    <col min="2305" max="2305" width="4.58203125" style="1" customWidth="1"/>
    <col min="2306" max="2306" width="4.5" style="1" customWidth="1"/>
    <col min="2307" max="2317" width="8.33203125" style="1" customWidth="1"/>
    <col min="2318" max="2318" width="7.83203125" style="1" customWidth="1"/>
    <col min="2319" max="2319" width="8" style="1" customWidth="1"/>
    <col min="2320" max="2320" width="8.25" style="1" customWidth="1"/>
    <col min="2321" max="2321" width="8.33203125" style="1" customWidth="1"/>
    <col min="2322" max="2322" width="27.83203125" style="1" customWidth="1"/>
    <col min="2323" max="2323" width="0.58203125" style="1" customWidth="1"/>
    <col min="2324" max="2560" width="9" style="1"/>
    <col min="2561" max="2561" width="4.58203125" style="1" customWidth="1"/>
    <col min="2562" max="2562" width="4.5" style="1" customWidth="1"/>
    <col min="2563" max="2573" width="8.33203125" style="1" customWidth="1"/>
    <col min="2574" max="2574" width="7.83203125" style="1" customWidth="1"/>
    <col min="2575" max="2575" width="8" style="1" customWidth="1"/>
    <col min="2576" max="2576" width="8.25" style="1" customWidth="1"/>
    <col min="2577" max="2577" width="8.33203125" style="1" customWidth="1"/>
    <col min="2578" max="2578" width="27.83203125" style="1" customWidth="1"/>
    <col min="2579" max="2579" width="0.58203125" style="1" customWidth="1"/>
    <col min="2580" max="2816" width="9" style="1"/>
    <col min="2817" max="2817" width="4.58203125" style="1" customWidth="1"/>
    <col min="2818" max="2818" width="4.5" style="1" customWidth="1"/>
    <col min="2819" max="2829" width="8.33203125" style="1" customWidth="1"/>
    <col min="2830" max="2830" width="7.83203125" style="1" customWidth="1"/>
    <col min="2831" max="2831" width="8" style="1" customWidth="1"/>
    <col min="2832" max="2832" width="8.25" style="1" customWidth="1"/>
    <col min="2833" max="2833" width="8.33203125" style="1" customWidth="1"/>
    <col min="2834" max="2834" width="27.83203125" style="1" customWidth="1"/>
    <col min="2835" max="2835" width="0.58203125" style="1" customWidth="1"/>
    <col min="2836" max="3072" width="9" style="1"/>
    <col min="3073" max="3073" width="4.58203125" style="1" customWidth="1"/>
    <col min="3074" max="3074" width="4.5" style="1" customWidth="1"/>
    <col min="3075" max="3085" width="8.33203125" style="1" customWidth="1"/>
    <col min="3086" max="3086" width="7.83203125" style="1" customWidth="1"/>
    <col min="3087" max="3087" width="8" style="1" customWidth="1"/>
    <col min="3088" max="3088" width="8.25" style="1" customWidth="1"/>
    <col min="3089" max="3089" width="8.33203125" style="1" customWidth="1"/>
    <col min="3090" max="3090" width="27.83203125" style="1" customWidth="1"/>
    <col min="3091" max="3091" width="0.58203125" style="1" customWidth="1"/>
    <col min="3092" max="3328" width="9" style="1"/>
    <col min="3329" max="3329" width="4.58203125" style="1" customWidth="1"/>
    <col min="3330" max="3330" width="4.5" style="1" customWidth="1"/>
    <col min="3331" max="3341" width="8.33203125" style="1" customWidth="1"/>
    <col min="3342" max="3342" width="7.83203125" style="1" customWidth="1"/>
    <col min="3343" max="3343" width="8" style="1" customWidth="1"/>
    <col min="3344" max="3344" width="8.25" style="1" customWidth="1"/>
    <col min="3345" max="3345" width="8.33203125" style="1" customWidth="1"/>
    <col min="3346" max="3346" width="27.83203125" style="1" customWidth="1"/>
    <col min="3347" max="3347" width="0.58203125" style="1" customWidth="1"/>
    <col min="3348" max="3584" width="9" style="1"/>
    <col min="3585" max="3585" width="4.58203125" style="1" customWidth="1"/>
    <col min="3586" max="3586" width="4.5" style="1" customWidth="1"/>
    <col min="3587" max="3597" width="8.33203125" style="1" customWidth="1"/>
    <col min="3598" max="3598" width="7.83203125" style="1" customWidth="1"/>
    <col min="3599" max="3599" width="8" style="1" customWidth="1"/>
    <col min="3600" max="3600" width="8.25" style="1" customWidth="1"/>
    <col min="3601" max="3601" width="8.33203125" style="1" customWidth="1"/>
    <col min="3602" max="3602" width="27.83203125" style="1" customWidth="1"/>
    <col min="3603" max="3603" width="0.58203125" style="1" customWidth="1"/>
    <col min="3604" max="3840" width="9" style="1"/>
    <col min="3841" max="3841" width="4.58203125" style="1" customWidth="1"/>
    <col min="3842" max="3842" width="4.5" style="1" customWidth="1"/>
    <col min="3843" max="3853" width="8.33203125" style="1" customWidth="1"/>
    <col min="3854" max="3854" width="7.83203125" style="1" customWidth="1"/>
    <col min="3855" max="3855" width="8" style="1" customWidth="1"/>
    <col min="3856" max="3856" width="8.25" style="1" customWidth="1"/>
    <col min="3857" max="3857" width="8.33203125" style="1" customWidth="1"/>
    <col min="3858" max="3858" width="27.83203125" style="1" customWidth="1"/>
    <col min="3859" max="3859" width="0.58203125" style="1" customWidth="1"/>
    <col min="3860" max="4096" width="9" style="1"/>
    <col min="4097" max="4097" width="4.58203125" style="1" customWidth="1"/>
    <col min="4098" max="4098" width="4.5" style="1" customWidth="1"/>
    <col min="4099" max="4109" width="8.33203125" style="1" customWidth="1"/>
    <col min="4110" max="4110" width="7.83203125" style="1" customWidth="1"/>
    <col min="4111" max="4111" width="8" style="1" customWidth="1"/>
    <col min="4112" max="4112" width="8.25" style="1" customWidth="1"/>
    <col min="4113" max="4113" width="8.33203125" style="1" customWidth="1"/>
    <col min="4114" max="4114" width="27.83203125" style="1" customWidth="1"/>
    <col min="4115" max="4115" width="0.58203125" style="1" customWidth="1"/>
    <col min="4116" max="4352" width="9" style="1"/>
    <col min="4353" max="4353" width="4.58203125" style="1" customWidth="1"/>
    <col min="4354" max="4354" width="4.5" style="1" customWidth="1"/>
    <col min="4355" max="4365" width="8.33203125" style="1" customWidth="1"/>
    <col min="4366" max="4366" width="7.83203125" style="1" customWidth="1"/>
    <col min="4367" max="4367" width="8" style="1" customWidth="1"/>
    <col min="4368" max="4368" width="8.25" style="1" customWidth="1"/>
    <col min="4369" max="4369" width="8.33203125" style="1" customWidth="1"/>
    <col min="4370" max="4370" width="27.83203125" style="1" customWidth="1"/>
    <col min="4371" max="4371" width="0.58203125" style="1" customWidth="1"/>
    <col min="4372" max="4608" width="9" style="1"/>
    <col min="4609" max="4609" width="4.58203125" style="1" customWidth="1"/>
    <col min="4610" max="4610" width="4.5" style="1" customWidth="1"/>
    <col min="4611" max="4621" width="8.33203125" style="1" customWidth="1"/>
    <col min="4622" max="4622" width="7.83203125" style="1" customWidth="1"/>
    <col min="4623" max="4623" width="8" style="1" customWidth="1"/>
    <col min="4624" max="4624" width="8.25" style="1" customWidth="1"/>
    <col min="4625" max="4625" width="8.33203125" style="1" customWidth="1"/>
    <col min="4626" max="4626" width="27.83203125" style="1" customWidth="1"/>
    <col min="4627" max="4627" width="0.58203125" style="1" customWidth="1"/>
    <col min="4628" max="4864" width="9" style="1"/>
    <col min="4865" max="4865" width="4.58203125" style="1" customWidth="1"/>
    <col min="4866" max="4866" width="4.5" style="1" customWidth="1"/>
    <col min="4867" max="4877" width="8.33203125" style="1" customWidth="1"/>
    <col min="4878" max="4878" width="7.83203125" style="1" customWidth="1"/>
    <col min="4879" max="4879" width="8" style="1" customWidth="1"/>
    <col min="4880" max="4880" width="8.25" style="1" customWidth="1"/>
    <col min="4881" max="4881" width="8.33203125" style="1" customWidth="1"/>
    <col min="4882" max="4882" width="27.83203125" style="1" customWidth="1"/>
    <col min="4883" max="4883" width="0.58203125" style="1" customWidth="1"/>
    <col min="4884" max="5120" width="9" style="1"/>
    <col min="5121" max="5121" width="4.58203125" style="1" customWidth="1"/>
    <col min="5122" max="5122" width="4.5" style="1" customWidth="1"/>
    <col min="5123" max="5133" width="8.33203125" style="1" customWidth="1"/>
    <col min="5134" max="5134" width="7.83203125" style="1" customWidth="1"/>
    <col min="5135" max="5135" width="8" style="1" customWidth="1"/>
    <col min="5136" max="5136" width="8.25" style="1" customWidth="1"/>
    <col min="5137" max="5137" width="8.33203125" style="1" customWidth="1"/>
    <col min="5138" max="5138" width="27.83203125" style="1" customWidth="1"/>
    <col min="5139" max="5139" width="0.58203125" style="1" customWidth="1"/>
    <col min="5140" max="5376" width="9" style="1"/>
    <col min="5377" max="5377" width="4.58203125" style="1" customWidth="1"/>
    <col min="5378" max="5378" width="4.5" style="1" customWidth="1"/>
    <col min="5379" max="5389" width="8.33203125" style="1" customWidth="1"/>
    <col min="5390" max="5390" width="7.83203125" style="1" customWidth="1"/>
    <col min="5391" max="5391" width="8" style="1" customWidth="1"/>
    <col min="5392" max="5392" width="8.25" style="1" customWidth="1"/>
    <col min="5393" max="5393" width="8.33203125" style="1" customWidth="1"/>
    <col min="5394" max="5394" width="27.83203125" style="1" customWidth="1"/>
    <col min="5395" max="5395" width="0.58203125" style="1" customWidth="1"/>
    <col min="5396" max="5632" width="9" style="1"/>
    <col min="5633" max="5633" width="4.58203125" style="1" customWidth="1"/>
    <col min="5634" max="5634" width="4.5" style="1" customWidth="1"/>
    <col min="5635" max="5645" width="8.33203125" style="1" customWidth="1"/>
    <col min="5646" max="5646" width="7.83203125" style="1" customWidth="1"/>
    <col min="5647" max="5647" width="8" style="1" customWidth="1"/>
    <col min="5648" max="5648" width="8.25" style="1" customWidth="1"/>
    <col min="5649" max="5649" width="8.33203125" style="1" customWidth="1"/>
    <col min="5650" max="5650" width="27.83203125" style="1" customWidth="1"/>
    <col min="5651" max="5651" width="0.58203125" style="1" customWidth="1"/>
    <col min="5652" max="5888" width="9" style="1"/>
    <col min="5889" max="5889" width="4.58203125" style="1" customWidth="1"/>
    <col min="5890" max="5890" width="4.5" style="1" customWidth="1"/>
    <col min="5891" max="5901" width="8.33203125" style="1" customWidth="1"/>
    <col min="5902" max="5902" width="7.83203125" style="1" customWidth="1"/>
    <col min="5903" max="5903" width="8" style="1" customWidth="1"/>
    <col min="5904" max="5904" width="8.25" style="1" customWidth="1"/>
    <col min="5905" max="5905" width="8.33203125" style="1" customWidth="1"/>
    <col min="5906" max="5906" width="27.83203125" style="1" customWidth="1"/>
    <col min="5907" max="5907" width="0.58203125" style="1" customWidth="1"/>
    <col min="5908" max="6144" width="9" style="1"/>
    <col min="6145" max="6145" width="4.58203125" style="1" customWidth="1"/>
    <col min="6146" max="6146" width="4.5" style="1" customWidth="1"/>
    <col min="6147" max="6157" width="8.33203125" style="1" customWidth="1"/>
    <col min="6158" max="6158" width="7.83203125" style="1" customWidth="1"/>
    <col min="6159" max="6159" width="8" style="1" customWidth="1"/>
    <col min="6160" max="6160" width="8.25" style="1" customWidth="1"/>
    <col min="6161" max="6161" width="8.33203125" style="1" customWidth="1"/>
    <col min="6162" max="6162" width="27.83203125" style="1" customWidth="1"/>
    <col min="6163" max="6163" width="0.58203125" style="1" customWidth="1"/>
    <col min="6164" max="6400" width="9" style="1"/>
    <col min="6401" max="6401" width="4.58203125" style="1" customWidth="1"/>
    <col min="6402" max="6402" width="4.5" style="1" customWidth="1"/>
    <col min="6403" max="6413" width="8.33203125" style="1" customWidth="1"/>
    <col min="6414" max="6414" width="7.83203125" style="1" customWidth="1"/>
    <col min="6415" max="6415" width="8" style="1" customWidth="1"/>
    <col min="6416" max="6416" width="8.25" style="1" customWidth="1"/>
    <col min="6417" max="6417" width="8.33203125" style="1" customWidth="1"/>
    <col min="6418" max="6418" width="27.83203125" style="1" customWidth="1"/>
    <col min="6419" max="6419" width="0.58203125" style="1" customWidth="1"/>
    <col min="6420" max="6656" width="9" style="1"/>
    <col min="6657" max="6657" width="4.58203125" style="1" customWidth="1"/>
    <col min="6658" max="6658" width="4.5" style="1" customWidth="1"/>
    <col min="6659" max="6669" width="8.33203125" style="1" customWidth="1"/>
    <col min="6670" max="6670" width="7.83203125" style="1" customWidth="1"/>
    <col min="6671" max="6671" width="8" style="1" customWidth="1"/>
    <col min="6672" max="6672" width="8.25" style="1" customWidth="1"/>
    <col min="6673" max="6673" width="8.33203125" style="1" customWidth="1"/>
    <col min="6674" max="6674" width="27.83203125" style="1" customWidth="1"/>
    <col min="6675" max="6675" width="0.58203125" style="1" customWidth="1"/>
    <col min="6676" max="6912" width="9" style="1"/>
    <col min="6913" max="6913" width="4.58203125" style="1" customWidth="1"/>
    <col min="6914" max="6914" width="4.5" style="1" customWidth="1"/>
    <col min="6915" max="6925" width="8.33203125" style="1" customWidth="1"/>
    <col min="6926" max="6926" width="7.83203125" style="1" customWidth="1"/>
    <col min="6927" max="6927" width="8" style="1" customWidth="1"/>
    <col min="6928" max="6928" width="8.25" style="1" customWidth="1"/>
    <col min="6929" max="6929" width="8.33203125" style="1" customWidth="1"/>
    <col min="6930" max="6930" width="27.83203125" style="1" customWidth="1"/>
    <col min="6931" max="6931" width="0.58203125" style="1" customWidth="1"/>
    <col min="6932" max="7168" width="9" style="1"/>
    <col min="7169" max="7169" width="4.58203125" style="1" customWidth="1"/>
    <col min="7170" max="7170" width="4.5" style="1" customWidth="1"/>
    <col min="7171" max="7181" width="8.33203125" style="1" customWidth="1"/>
    <col min="7182" max="7182" width="7.83203125" style="1" customWidth="1"/>
    <col min="7183" max="7183" width="8" style="1" customWidth="1"/>
    <col min="7184" max="7184" width="8.25" style="1" customWidth="1"/>
    <col min="7185" max="7185" width="8.33203125" style="1" customWidth="1"/>
    <col min="7186" max="7186" width="27.83203125" style="1" customWidth="1"/>
    <col min="7187" max="7187" width="0.58203125" style="1" customWidth="1"/>
    <col min="7188" max="7424" width="9" style="1"/>
    <col min="7425" max="7425" width="4.58203125" style="1" customWidth="1"/>
    <col min="7426" max="7426" width="4.5" style="1" customWidth="1"/>
    <col min="7427" max="7437" width="8.33203125" style="1" customWidth="1"/>
    <col min="7438" max="7438" width="7.83203125" style="1" customWidth="1"/>
    <col min="7439" max="7439" width="8" style="1" customWidth="1"/>
    <col min="7440" max="7440" width="8.25" style="1" customWidth="1"/>
    <col min="7441" max="7441" width="8.33203125" style="1" customWidth="1"/>
    <col min="7442" max="7442" width="27.83203125" style="1" customWidth="1"/>
    <col min="7443" max="7443" width="0.58203125" style="1" customWidth="1"/>
    <col min="7444" max="7680" width="9" style="1"/>
    <col min="7681" max="7681" width="4.58203125" style="1" customWidth="1"/>
    <col min="7682" max="7682" width="4.5" style="1" customWidth="1"/>
    <col min="7683" max="7693" width="8.33203125" style="1" customWidth="1"/>
    <col min="7694" max="7694" width="7.83203125" style="1" customWidth="1"/>
    <col min="7695" max="7695" width="8" style="1" customWidth="1"/>
    <col min="7696" max="7696" width="8.25" style="1" customWidth="1"/>
    <col min="7697" max="7697" width="8.33203125" style="1" customWidth="1"/>
    <col min="7698" max="7698" width="27.83203125" style="1" customWidth="1"/>
    <col min="7699" max="7699" width="0.58203125" style="1" customWidth="1"/>
    <col min="7700" max="7936" width="9" style="1"/>
    <col min="7937" max="7937" width="4.58203125" style="1" customWidth="1"/>
    <col min="7938" max="7938" width="4.5" style="1" customWidth="1"/>
    <col min="7939" max="7949" width="8.33203125" style="1" customWidth="1"/>
    <col min="7950" max="7950" width="7.83203125" style="1" customWidth="1"/>
    <col min="7951" max="7951" width="8" style="1" customWidth="1"/>
    <col min="7952" max="7952" width="8.25" style="1" customWidth="1"/>
    <col min="7953" max="7953" width="8.33203125" style="1" customWidth="1"/>
    <col min="7954" max="7954" width="27.83203125" style="1" customWidth="1"/>
    <col min="7955" max="7955" width="0.58203125" style="1" customWidth="1"/>
    <col min="7956" max="8192" width="9" style="1"/>
    <col min="8193" max="8193" width="4.58203125" style="1" customWidth="1"/>
    <col min="8194" max="8194" width="4.5" style="1" customWidth="1"/>
    <col min="8195" max="8205" width="8.33203125" style="1" customWidth="1"/>
    <col min="8206" max="8206" width="7.83203125" style="1" customWidth="1"/>
    <col min="8207" max="8207" width="8" style="1" customWidth="1"/>
    <col min="8208" max="8208" width="8.25" style="1" customWidth="1"/>
    <col min="8209" max="8209" width="8.33203125" style="1" customWidth="1"/>
    <col min="8210" max="8210" width="27.83203125" style="1" customWidth="1"/>
    <col min="8211" max="8211" width="0.58203125" style="1" customWidth="1"/>
    <col min="8212" max="8448" width="9" style="1"/>
    <col min="8449" max="8449" width="4.58203125" style="1" customWidth="1"/>
    <col min="8450" max="8450" width="4.5" style="1" customWidth="1"/>
    <col min="8451" max="8461" width="8.33203125" style="1" customWidth="1"/>
    <col min="8462" max="8462" width="7.83203125" style="1" customWidth="1"/>
    <col min="8463" max="8463" width="8" style="1" customWidth="1"/>
    <col min="8464" max="8464" width="8.25" style="1" customWidth="1"/>
    <col min="8465" max="8465" width="8.33203125" style="1" customWidth="1"/>
    <col min="8466" max="8466" width="27.83203125" style="1" customWidth="1"/>
    <col min="8467" max="8467" width="0.58203125" style="1" customWidth="1"/>
    <col min="8468" max="8704" width="9" style="1"/>
    <col min="8705" max="8705" width="4.58203125" style="1" customWidth="1"/>
    <col min="8706" max="8706" width="4.5" style="1" customWidth="1"/>
    <col min="8707" max="8717" width="8.33203125" style="1" customWidth="1"/>
    <col min="8718" max="8718" width="7.83203125" style="1" customWidth="1"/>
    <col min="8719" max="8719" width="8" style="1" customWidth="1"/>
    <col min="8720" max="8720" width="8.25" style="1" customWidth="1"/>
    <col min="8721" max="8721" width="8.33203125" style="1" customWidth="1"/>
    <col min="8722" max="8722" width="27.83203125" style="1" customWidth="1"/>
    <col min="8723" max="8723" width="0.58203125" style="1" customWidth="1"/>
    <col min="8724" max="8960" width="9" style="1"/>
    <col min="8961" max="8961" width="4.58203125" style="1" customWidth="1"/>
    <col min="8962" max="8962" width="4.5" style="1" customWidth="1"/>
    <col min="8963" max="8973" width="8.33203125" style="1" customWidth="1"/>
    <col min="8974" max="8974" width="7.83203125" style="1" customWidth="1"/>
    <col min="8975" max="8975" width="8" style="1" customWidth="1"/>
    <col min="8976" max="8976" width="8.25" style="1" customWidth="1"/>
    <col min="8977" max="8977" width="8.33203125" style="1" customWidth="1"/>
    <col min="8978" max="8978" width="27.83203125" style="1" customWidth="1"/>
    <col min="8979" max="8979" width="0.58203125" style="1" customWidth="1"/>
    <col min="8980" max="9216" width="9" style="1"/>
    <col min="9217" max="9217" width="4.58203125" style="1" customWidth="1"/>
    <col min="9218" max="9218" width="4.5" style="1" customWidth="1"/>
    <col min="9219" max="9229" width="8.33203125" style="1" customWidth="1"/>
    <col min="9230" max="9230" width="7.83203125" style="1" customWidth="1"/>
    <col min="9231" max="9231" width="8" style="1" customWidth="1"/>
    <col min="9232" max="9232" width="8.25" style="1" customWidth="1"/>
    <col min="9233" max="9233" width="8.33203125" style="1" customWidth="1"/>
    <col min="9234" max="9234" width="27.83203125" style="1" customWidth="1"/>
    <col min="9235" max="9235" width="0.58203125" style="1" customWidth="1"/>
    <col min="9236" max="9472" width="9" style="1"/>
    <col min="9473" max="9473" width="4.58203125" style="1" customWidth="1"/>
    <col min="9474" max="9474" width="4.5" style="1" customWidth="1"/>
    <col min="9475" max="9485" width="8.33203125" style="1" customWidth="1"/>
    <col min="9486" max="9486" width="7.83203125" style="1" customWidth="1"/>
    <col min="9487" max="9487" width="8" style="1" customWidth="1"/>
    <col min="9488" max="9488" width="8.25" style="1" customWidth="1"/>
    <col min="9489" max="9489" width="8.33203125" style="1" customWidth="1"/>
    <col min="9490" max="9490" width="27.83203125" style="1" customWidth="1"/>
    <col min="9491" max="9491" width="0.58203125" style="1" customWidth="1"/>
    <col min="9492" max="9728" width="9" style="1"/>
    <col min="9729" max="9729" width="4.58203125" style="1" customWidth="1"/>
    <col min="9730" max="9730" width="4.5" style="1" customWidth="1"/>
    <col min="9731" max="9741" width="8.33203125" style="1" customWidth="1"/>
    <col min="9742" max="9742" width="7.83203125" style="1" customWidth="1"/>
    <col min="9743" max="9743" width="8" style="1" customWidth="1"/>
    <col min="9744" max="9744" width="8.25" style="1" customWidth="1"/>
    <col min="9745" max="9745" width="8.33203125" style="1" customWidth="1"/>
    <col min="9746" max="9746" width="27.83203125" style="1" customWidth="1"/>
    <col min="9747" max="9747" width="0.58203125" style="1" customWidth="1"/>
    <col min="9748" max="9984" width="9" style="1"/>
    <col min="9985" max="9985" width="4.58203125" style="1" customWidth="1"/>
    <col min="9986" max="9986" width="4.5" style="1" customWidth="1"/>
    <col min="9987" max="9997" width="8.33203125" style="1" customWidth="1"/>
    <col min="9998" max="9998" width="7.83203125" style="1" customWidth="1"/>
    <col min="9999" max="9999" width="8" style="1" customWidth="1"/>
    <col min="10000" max="10000" width="8.25" style="1" customWidth="1"/>
    <col min="10001" max="10001" width="8.33203125" style="1" customWidth="1"/>
    <col min="10002" max="10002" width="27.83203125" style="1" customWidth="1"/>
    <col min="10003" max="10003" width="0.58203125" style="1" customWidth="1"/>
    <col min="10004" max="10240" width="9" style="1"/>
    <col min="10241" max="10241" width="4.58203125" style="1" customWidth="1"/>
    <col min="10242" max="10242" width="4.5" style="1" customWidth="1"/>
    <col min="10243" max="10253" width="8.33203125" style="1" customWidth="1"/>
    <col min="10254" max="10254" width="7.83203125" style="1" customWidth="1"/>
    <col min="10255" max="10255" width="8" style="1" customWidth="1"/>
    <col min="10256" max="10256" width="8.25" style="1" customWidth="1"/>
    <col min="10257" max="10257" width="8.33203125" style="1" customWidth="1"/>
    <col min="10258" max="10258" width="27.83203125" style="1" customWidth="1"/>
    <col min="10259" max="10259" width="0.58203125" style="1" customWidth="1"/>
    <col min="10260" max="10496" width="9" style="1"/>
    <col min="10497" max="10497" width="4.58203125" style="1" customWidth="1"/>
    <col min="10498" max="10498" width="4.5" style="1" customWidth="1"/>
    <col min="10499" max="10509" width="8.33203125" style="1" customWidth="1"/>
    <col min="10510" max="10510" width="7.83203125" style="1" customWidth="1"/>
    <col min="10511" max="10511" width="8" style="1" customWidth="1"/>
    <col min="10512" max="10512" width="8.25" style="1" customWidth="1"/>
    <col min="10513" max="10513" width="8.33203125" style="1" customWidth="1"/>
    <col min="10514" max="10514" width="27.83203125" style="1" customWidth="1"/>
    <col min="10515" max="10515" width="0.58203125" style="1" customWidth="1"/>
    <col min="10516" max="10752" width="9" style="1"/>
    <col min="10753" max="10753" width="4.58203125" style="1" customWidth="1"/>
    <col min="10754" max="10754" width="4.5" style="1" customWidth="1"/>
    <col min="10755" max="10765" width="8.33203125" style="1" customWidth="1"/>
    <col min="10766" max="10766" width="7.83203125" style="1" customWidth="1"/>
    <col min="10767" max="10767" width="8" style="1" customWidth="1"/>
    <col min="10768" max="10768" width="8.25" style="1" customWidth="1"/>
    <col min="10769" max="10769" width="8.33203125" style="1" customWidth="1"/>
    <col min="10770" max="10770" width="27.83203125" style="1" customWidth="1"/>
    <col min="10771" max="10771" width="0.58203125" style="1" customWidth="1"/>
    <col min="10772" max="11008" width="9" style="1"/>
    <col min="11009" max="11009" width="4.58203125" style="1" customWidth="1"/>
    <col min="11010" max="11010" width="4.5" style="1" customWidth="1"/>
    <col min="11011" max="11021" width="8.33203125" style="1" customWidth="1"/>
    <col min="11022" max="11022" width="7.83203125" style="1" customWidth="1"/>
    <col min="11023" max="11023" width="8" style="1" customWidth="1"/>
    <col min="11024" max="11024" width="8.25" style="1" customWidth="1"/>
    <col min="11025" max="11025" width="8.33203125" style="1" customWidth="1"/>
    <col min="11026" max="11026" width="27.83203125" style="1" customWidth="1"/>
    <col min="11027" max="11027" width="0.58203125" style="1" customWidth="1"/>
    <col min="11028" max="11264" width="9" style="1"/>
    <col min="11265" max="11265" width="4.58203125" style="1" customWidth="1"/>
    <col min="11266" max="11266" width="4.5" style="1" customWidth="1"/>
    <col min="11267" max="11277" width="8.33203125" style="1" customWidth="1"/>
    <col min="11278" max="11278" width="7.83203125" style="1" customWidth="1"/>
    <col min="11279" max="11279" width="8" style="1" customWidth="1"/>
    <col min="11280" max="11280" width="8.25" style="1" customWidth="1"/>
    <col min="11281" max="11281" width="8.33203125" style="1" customWidth="1"/>
    <col min="11282" max="11282" width="27.83203125" style="1" customWidth="1"/>
    <col min="11283" max="11283" width="0.58203125" style="1" customWidth="1"/>
    <col min="11284" max="11520" width="9" style="1"/>
    <col min="11521" max="11521" width="4.58203125" style="1" customWidth="1"/>
    <col min="11522" max="11522" width="4.5" style="1" customWidth="1"/>
    <col min="11523" max="11533" width="8.33203125" style="1" customWidth="1"/>
    <col min="11534" max="11534" width="7.83203125" style="1" customWidth="1"/>
    <col min="11535" max="11535" width="8" style="1" customWidth="1"/>
    <col min="11536" max="11536" width="8.25" style="1" customWidth="1"/>
    <col min="11537" max="11537" width="8.33203125" style="1" customWidth="1"/>
    <col min="11538" max="11538" width="27.83203125" style="1" customWidth="1"/>
    <col min="11539" max="11539" width="0.58203125" style="1" customWidth="1"/>
    <col min="11540" max="11776" width="9" style="1"/>
    <col min="11777" max="11777" width="4.58203125" style="1" customWidth="1"/>
    <col min="11778" max="11778" width="4.5" style="1" customWidth="1"/>
    <col min="11779" max="11789" width="8.33203125" style="1" customWidth="1"/>
    <col min="11790" max="11790" width="7.83203125" style="1" customWidth="1"/>
    <col min="11791" max="11791" width="8" style="1" customWidth="1"/>
    <col min="11792" max="11792" width="8.25" style="1" customWidth="1"/>
    <col min="11793" max="11793" width="8.33203125" style="1" customWidth="1"/>
    <col min="11794" max="11794" width="27.83203125" style="1" customWidth="1"/>
    <col min="11795" max="11795" width="0.58203125" style="1" customWidth="1"/>
    <col min="11796" max="12032" width="9" style="1"/>
    <col min="12033" max="12033" width="4.58203125" style="1" customWidth="1"/>
    <col min="12034" max="12034" width="4.5" style="1" customWidth="1"/>
    <col min="12035" max="12045" width="8.33203125" style="1" customWidth="1"/>
    <col min="12046" max="12046" width="7.83203125" style="1" customWidth="1"/>
    <col min="12047" max="12047" width="8" style="1" customWidth="1"/>
    <col min="12048" max="12048" width="8.25" style="1" customWidth="1"/>
    <col min="12049" max="12049" width="8.33203125" style="1" customWidth="1"/>
    <col min="12050" max="12050" width="27.83203125" style="1" customWidth="1"/>
    <col min="12051" max="12051" width="0.58203125" style="1" customWidth="1"/>
    <col min="12052" max="12288" width="9" style="1"/>
    <col min="12289" max="12289" width="4.58203125" style="1" customWidth="1"/>
    <col min="12290" max="12290" width="4.5" style="1" customWidth="1"/>
    <col min="12291" max="12301" width="8.33203125" style="1" customWidth="1"/>
    <col min="12302" max="12302" width="7.83203125" style="1" customWidth="1"/>
    <col min="12303" max="12303" width="8" style="1" customWidth="1"/>
    <col min="12304" max="12304" width="8.25" style="1" customWidth="1"/>
    <col min="12305" max="12305" width="8.33203125" style="1" customWidth="1"/>
    <col min="12306" max="12306" width="27.83203125" style="1" customWidth="1"/>
    <col min="12307" max="12307" width="0.58203125" style="1" customWidth="1"/>
    <col min="12308" max="12544" width="9" style="1"/>
    <col min="12545" max="12545" width="4.58203125" style="1" customWidth="1"/>
    <col min="12546" max="12546" width="4.5" style="1" customWidth="1"/>
    <col min="12547" max="12557" width="8.33203125" style="1" customWidth="1"/>
    <col min="12558" max="12558" width="7.83203125" style="1" customWidth="1"/>
    <col min="12559" max="12559" width="8" style="1" customWidth="1"/>
    <col min="12560" max="12560" width="8.25" style="1" customWidth="1"/>
    <col min="12561" max="12561" width="8.33203125" style="1" customWidth="1"/>
    <col min="12562" max="12562" width="27.83203125" style="1" customWidth="1"/>
    <col min="12563" max="12563" width="0.58203125" style="1" customWidth="1"/>
    <col min="12564" max="12800" width="9" style="1"/>
    <col min="12801" max="12801" width="4.58203125" style="1" customWidth="1"/>
    <col min="12802" max="12802" width="4.5" style="1" customWidth="1"/>
    <col min="12803" max="12813" width="8.33203125" style="1" customWidth="1"/>
    <col min="12814" max="12814" width="7.83203125" style="1" customWidth="1"/>
    <col min="12815" max="12815" width="8" style="1" customWidth="1"/>
    <col min="12816" max="12816" width="8.25" style="1" customWidth="1"/>
    <col min="12817" max="12817" width="8.33203125" style="1" customWidth="1"/>
    <col min="12818" max="12818" width="27.83203125" style="1" customWidth="1"/>
    <col min="12819" max="12819" width="0.58203125" style="1" customWidth="1"/>
    <col min="12820" max="13056" width="9" style="1"/>
    <col min="13057" max="13057" width="4.58203125" style="1" customWidth="1"/>
    <col min="13058" max="13058" width="4.5" style="1" customWidth="1"/>
    <col min="13059" max="13069" width="8.33203125" style="1" customWidth="1"/>
    <col min="13070" max="13070" width="7.83203125" style="1" customWidth="1"/>
    <col min="13071" max="13071" width="8" style="1" customWidth="1"/>
    <col min="13072" max="13072" width="8.25" style="1" customWidth="1"/>
    <col min="13073" max="13073" width="8.33203125" style="1" customWidth="1"/>
    <col min="13074" max="13074" width="27.83203125" style="1" customWidth="1"/>
    <col min="13075" max="13075" width="0.58203125" style="1" customWidth="1"/>
    <col min="13076" max="13312" width="9" style="1"/>
    <col min="13313" max="13313" width="4.58203125" style="1" customWidth="1"/>
    <col min="13314" max="13314" width="4.5" style="1" customWidth="1"/>
    <col min="13315" max="13325" width="8.33203125" style="1" customWidth="1"/>
    <col min="13326" max="13326" width="7.83203125" style="1" customWidth="1"/>
    <col min="13327" max="13327" width="8" style="1" customWidth="1"/>
    <col min="13328" max="13328" width="8.25" style="1" customWidth="1"/>
    <col min="13329" max="13329" width="8.33203125" style="1" customWidth="1"/>
    <col min="13330" max="13330" width="27.83203125" style="1" customWidth="1"/>
    <col min="13331" max="13331" width="0.58203125" style="1" customWidth="1"/>
    <col min="13332" max="13568" width="9" style="1"/>
    <col min="13569" max="13569" width="4.58203125" style="1" customWidth="1"/>
    <col min="13570" max="13570" width="4.5" style="1" customWidth="1"/>
    <col min="13571" max="13581" width="8.33203125" style="1" customWidth="1"/>
    <col min="13582" max="13582" width="7.83203125" style="1" customWidth="1"/>
    <col min="13583" max="13583" width="8" style="1" customWidth="1"/>
    <col min="13584" max="13584" width="8.25" style="1" customWidth="1"/>
    <col min="13585" max="13585" width="8.33203125" style="1" customWidth="1"/>
    <col min="13586" max="13586" width="27.83203125" style="1" customWidth="1"/>
    <col min="13587" max="13587" width="0.58203125" style="1" customWidth="1"/>
    <col min="13588" max="13824" width="9" style="1"/>
    <col min="13825" max="13825" width="4.58203125" style="1" customWidth="1"/>
    <col min="13826" max="13826" width="4.5" style="1" customWidth="1"/>
    <col min="13827" max="13837" width="8.33203125" style="1" customWidth="1"/>
    <col min="13838" max="13838" width="7.83203125" style="1" customWidth="1"/>
    <col min="13839" max="13839" width="8" style="1" customWidth="1"/>
    <col min="13840" max="13840" width="8.25" style="1" customWidth="1"/>
    <col min="13841" max="13841" width="8.33203125" style="1" customWidth="1"/>
    <col min="13842" max="13842" width="27.83203125" style="1" customWidth="1"/>
    <col min="13843" max="13843" width="0.58203125" style="1" customWidth="1"/>
    <col min="13844" max="14080" width="9" style="1"/>
    <col min="14081" max="14081" width="4.58203125" style="1" customWidth="1"/>
    <col min="14082" max="14082" width="4.5" style="1" customWidth="1"/>
    <col min="14083" max="14093" width="8.33203125" style="1" customWidth="1"/>
    <col min="14094" max="14094" width="7.83203125" style="1" customWidth="1"/>
    <col min="14095" max="14095" width="8" style="1" customWidth="1"/>
    <col min="14096" max="14096" width="8.25" style="1" customWidth="1"/>
    <col min="14097" max="14097" width="8.33203125" style="1" customWidth="1"/>
    <col min="14098" max="14098" width="27.83203125" style="1" customWidth="1"/>
    <col min="14099" max="14099" width="0.58203125" style="1" customWidth="1"/>
    <col min="14100" max="14336" width="9" style="1"/>
    <col min="14337" max="14337" width="4.58203125" style="1" customWidth="1"/>
    <col min="14338" max="14338" width="4.5" style="1" customWidth="1"/>
    <col min="14339" max="14349" width="8.33203125" style="1" customWidth="1"/>
    <col min="14350" max="14350" width="7.83203125" style="1" customWidth="1"/>
    <col min="14351" max="14351" width="8" style="1" customWidth="1"/>
    <col min="14352" max="14352" width="8.25" style="1" customWidth="1"/>
    <col min="14353" max="14353" width="8.33203125" style="1" customWidth="1"/>
    <col min="14354" max="14354" width="27.83203125" style="1" customWidth="1"/>
    <col min="14355" max="14355" width="0.58203125" style="1" customWidth="1"/>
    <col min="14356" max="14592" width="9" style="1"/>
    <col min="14593" max="14593" width="4.58203125" style="1" customWidth="1"/>
    <col min="14594" max="14594" width="4.5" style="1" customWidth="1"/>
    <col min="14595" max="14605" width="8.33203125" style="1" customWidth="1"/>
    <col min="14606" max="14606" width="7.83203125" style="1" customWidth="1"/>
    <col min="14607" max="14607" width="8" style="1" customWidth="1"/>
    <col min="14608" max="14608" width="8.25" style="1" customWidth="1"/>
    <col min="14609" max="14609" width="8.33203125" style="1" customWidth="1"/>
    <col min="14610" max="14610" width="27.83203125" style="1" customWidth="1"/>
    <col min="14611" max="14611" width="0.58203125" style="1" customWidth="1"/>
    <col min="14612" max="14848" width="9" style="1"/>
    <col min="14849" max="14849" width="4.58203125" style="1" customWidth="1"/>
    <col min="14850" max="14850" width="4.5" style="1" customWidth="1"/>
    <col min="14851" max="14861" width="8.33203125" style="1" customWidth="1"/>
    <col min="14862" max="14862" width="7.83203125" style="1" customWidth="1"/>
    <col min="14863" max="14863" width="8" style="1" customWidth="1"/>
    <col min="14864" max="14864" width="8.25" style="1" customWidth="1"/>
    <col min="14865" max="14865" width="8.33203125" style="1" customWidth="1"/>
    <col min="14866" max="14866" width="27.83203125" style="1" customWidth="1"/>
    <col min="14867" max="14867" width="0.58203125" style="1" customWidth="1"/>
    <col min="14868" max="15104" width="9" style="1"/>
    <col min="15105" max="15105" width="4.58203125" style="1" customWidth="1"/>
    <col min="15106" max="15106" width="4.5" style="1" customWidth="1"/>
    <col min="15107" max="15117" width="8.33203125" style="1" customWidth="1"/>
    <col min="15118" max="15118" width="7.83203125" style="1" customWidth="1"/>
    <col min="15119" max="15119" width="8" style="1" customWidth="1"/>
    <col min="15120" max="15120" width="8.25" style="1" customWidth="1"/>
    <col min="15121" max="15121" width="8.33203125" style="1" customWidth="1"/>
    <col min="15122" max="15122" width="27.83203125" style="1" customWidth="1"/>
    <col min="15123" max="15123" width="0.58203125" style="1" customWidth="1"/>
    <col min="15124" max="15360" width="9" style="1"/>
    <col min="15361" max="15361" width="4.58203125" style="1" customWidth="1"/>
    <col min="15362" max="15362" width="4.5" style="1" customWidth="1"/>
    <col min="15363" max="15373" width="8.33203125" style="1" customWidth="1"/>
    <col min="15374" max="15374" width="7.83203125" style="1" customWidth="1"/>
    <col min="15375" max="15375" width="8" style="1" customWidth="1"/>
    <col min="15376" max="15376" width="8.25" style="1" customWidth="1"/>
    <col min="15377" max="15377" width="8.33203125" style="1" customWidth="1"/>
    <col min="15378" max="15378" width="27.83203125" style="1" customWidth="1"/>
    <col min="15379" max="15379" width="0.58203125" style="1" customWidth="1"/>
    <col min="15380" max="15616" width="9" style="1"/>
    <col min="15617" max="15617" width="4.58203125" style="1" customWidth="1"/>
    <col min="15618" max="15618" width="4.5" style="1" customWidth="1"/>
    <col min="15619" max="15629" width="8.33203125" style="1" customWidth="1"/>
    <col min="15630" max="15630" width="7.83203125" style="1" customWidth="1"/>
    <col min="15631" max="15631" width="8" style="1" customWidth="1"/>
    <col min="15632" max="15632" width="8.25" style="1" customWidth="1"/>
    <col min="15633" max="15633" width="8.33203125" style="1" customWidth="1"/>
    <col min="15634" max="15634" width="27.83203125" style="1" customWidth="1"/>
    <col min="15635" max="15635" width="0.58203125" style="1" customWidth="1"/>
    <col min="15636" max="15872" width="9" style="1"/>
    <col min="15873" max="15873" width="4.58203125" style="1" customWidth="1"/>
    <col min="15874" max="15874" width="4.5" style="1" customWidth="1"/>
    <col min="15875" max="15885" width="8.33203125" style="1" customWidth="1"/>
    <col min="15886" max="15886" width="7.83203125" style="1" customWidth="1"/>
    <col min="15887" max="15887" width="8" style="1" customWidth="1"/>
    <col min="15888" max="15888" width="8.25" style="1" customWidth="1"/>
    <col min="15889" max="15889" width="8.33203125" style="1" customWidth="1"/>
    <col min="15890" max="15890" width="27.83203125" style="1" customWidth="1"/>
    <col min="15891" max="15891" width="0.58203125" style="1" customWidth="1"/>
    <col min="15892" max="16128" width="9" style="1"/>
    <col min="16129" max="16129" width="4.58203125" style="1" customWidth="1"/>
    <col min="16130" max="16130" width="4.5" style="1" customWidth="1"/>
    <col min="16131" max="16141" width="8.33203125" style="1" customWidth="1"/>
    <col min="16142" max="16142" width="7.83203125" style="1" customWidth="1"/>
    <col min="16143" max="16143" width="8" style="1" customWidth="1"/>
    <col min="16144" max="16144" width="8.25" style="1" customWidth="1"/>
    <col min="16145" max="16145" width="8.33203125" style="1" customWidth="1"/>
    <col min="16146" max="16146" width="27.83203125" style="1" customWidth="1"/>
    <col min="16147" max="16147" width="0.58203125" style="1" customWidth="1"/>
    <col min="16148" max="16384" width="9" style="1"/>
  </cols>
  <sheetData>
    <row r="1" spans="1:17" ht="21" customHeight="1">
      <c r="A1" s="94" t="s">
        <v>50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5.5" thickBot="1">
      <c r="A2" s="96" t="s">
        <v>0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2" customHeight="1" thickTop="1">
      <c r="A3" s="2" t="s">
        <v>1</v>
      </c>
      <c r="B3" s="3"/>
      <c r="C3" s="98" t="s">
        <v>47</v>
      </c>
      <c r="D3" s="99"/>
      <c r="E3" s="99"/>
      <c r="F3" s="100"/>
      <c r="G3" s="3" t="s">
        <v>2</v>
      </c>
      <c r="H3" s="101" t="s">
        <v>3</v>
      </c>
      <c r="I3" s="99"/>
      <c r="J3" s="99"/>
      <c r="K3" s="100"/>
      <c r="L3" s="4" t="s">
        <v>4</v>
      </c>
      <c r="M3" s="76" t="s">
        <v>49</v>
      </c>
      <c r="N3" s="5"/>
      <c r="O3" s="4" t="s">
        <v>5</v>
      </c>
      <c r="P3" s="5" t="s">
        <v>6</v>
      </c>
      <c r="Q3" s="6"/>
    </row>
    <row r="4" spans="1:17" ht="12" customHeight="1">
      <c r="A4" s="7" t="s">
        <v>7</v>
      </c>
      <c r="B4" s="8"/>
      <c r="C4" s="102" t="s">
        <v>8</v>
      </c>
      <c r="D4" s="103"/>
      <c r="E4" s="103"/>
      <c r="F4" s="104"/>
      <c r="G4" s="9" t="s">
        <v>4</v>
      </c>
      <c r="H4" s="102" t="s">
        <v>9</v>
      </c>
      <c r="I4" s="103"/>
      <c r="J4" s="103"/>
      <c r="K4" s="104"/>
      <c r="L4" s="8" t="s">
        <v>10</v>
      </c>
      <c r="M4" s="105" t="s">
        <v>11</v>
      </c>
      <c r="N4" s="106"/>
      <c r="O4" s="106"/>
      <c r="P4" s="106"/>
      <c r="Q4" s="107"/>
    </row>
    <row r="5" spans="1:17" ht="12" customHeight="1">
      <c r="A5" s="108" t="s">
        <v>12</v>
      </c>
      <c r="B5" s="109"/>
      <c r="C5" s="110"/>
      <c r="D5" s="111"/>
      <c r="E5" s="111"/>
      <c r="F5" s="112"/>
      <c r="G5" s="9" t="s">
        <v>13</v>
      </c>
      <c r="H5" s="113" t="s">
        <v>48</v>
      </c>
      <c r="I5" s="106"/>
      <c r="J5" s="106"/>
      <c r="K5" s="114"/>
      <c r="L5" s="10" t="s">
        <v>14</v>
      </c>
      <c r="M5" s="11" t="s">
        <v>15</v>
      </c>
      <c r="N5" s="12"/>
      <c r="O5" s="12"/>
      <c r="P5" s="12"/>
      <c r="Q5" s="13"/>
    </row>
    <row r="6" spans="1:17" ht="12" customHeight="1">
      <c r="A6" s="108" t="s">
        <v>16</v>
      </c>
      <c r="B6" s="115"/>
      <c r="C6" s="14">
        <v>44076</v>
      </c>
      <c r="D6" s="14">
        <v>44092</v>
      </c>
      <c r="E6" s="14">
        <v>44113</v>
      </c>
      <c r="F6" s="14">
        <v>44122</v>
      </c>
      <c r="G6" s="14">
        <v>44137</v>
      </c>
      <c r="H6" s="14">
        <v>44146</v>
      </c>
      <c r="I6" s="14">
        <v>44163</v>
      </c>
      <c r="J6" s="14">
        <v>44179</v>
      </c>
      <c r="K6" s="14">
        <v>44200</v>
      </c>
      <c r="L6" s="14">
        <v>44214</v>
      </c>
      <c r="M6" s="14">
        <v>44228</v>
      </c>
      <c r="N6" s="14">
        <v>44246</v>
      </c>
      <c r="O6" s="14">
        <v>44257</v>
      </c>
      <c r="P6" s="14">
        <v>44277</v>
      </c>
      <c r="Q6" s="15">
        <v>44293</v>
      </c>
    </row>
    <row r="7" spans="1:17" ht="12" customHeight="1">
      <c r="A7" s="108" t="s">
        <v>17</v>
      </c>
      <c r="B7" s="1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</row>
    <row r="8" spans="1:17" ht="12" customHeight="1">
      <c r="A8" s="93" t="s">
        <v>18</v>
      </c>
      <c r="B8" s="18">
        <v>1</v>
      </c>
      <c r="C8" s="19">
        <v>42.2</v>
      </c>
      <c r="D8" s="19">
        <v>42.4</v>
      </c>
      <c r="E8" s="19">
        <v>42.2</v>
      </c>
      <c r="F8" s="19">
        <v>42.3</v>
      </c>
      <c r="G8" s="19">
        <v>42.1</v>
      </c>
      <c r="H8" s="19">
        <v>42.2</v>
      </c>
      <c r="I8" s="19">
        <v>42.3</v>
      </c>
      <c r="J8" s="19">
        <v>42.2</v>
      </c>
      <c r="K8" s="19">
        <v>42</v>
      </c>
      <c r="L8" s="19">
        <v>41.9</v>
      </c>
      <c r="M8" s="19">
        <v>42</v>
      </c>
      <c r="N8" s="19">
        <v>42.5</v>
      </c>
      <c r="O8" s="19">
        <v>42</v>
      </c>
      <c r="P8" s="19">
        <v>42.3</v>
      </c>
      <c r="Q8" s="20">
        <v>42.2</v>
      </c>
    </row>
    <row r="9" spans="1:17" ht="12" customHeight="1">
      <c r="A9" s="93"/>
      <c r="B9" s="18">
        <v>2</v>
      </c>
      <c r="C9" s="19">
        <v>42.4</v>
      </c>
      <c r="D9" s="19">
        <v>42.2</v>
      </c>
      <c r="E9" s="19">
        <v>42.2</v>
      </c>
      <c r="F9" s="19">
        <v>42.1</v>
      </c>
      <c r="G9" s="19">
        <v>42.2</v>
      </c>
      <c r="H9" s="19">
        <v>42.2</v>
      </c>
      <c r="I9" s="19">
        <v>42.4</v>
      </c>
      <c r="J9" s="19">
        <v>42.4</v>
      </c>
      <c r="K9" s="19">
        <v>42</v>
      </c>
      <c r="L9" s="19">
        <v>41.9</v>
      </c>
      <c r="M9" s="19">
        <v>42</v>
      </c>
      <c r="N9" s="19">
        <v>42.4</v>
      </c>
      <c r="O9" s="19">
        <v>42.2</v>
      </c>
      <c r="P9" s="19">
        <v>42</v>
      </c>
      <c r="Q9" s="20">
        <v>42.2</v>
      </c>
    </row>
    <row r="10" spans="1:17" ht="12" customHeight="1">
      <c r="A10" s="93"/>
      <c r="B10" s="18">
        <v>3</v>
      </c>
      <c r="C10" s="19">
        <v>42.2</v>
      </c>
      <c r="D10" s="19">
        <v>42.2</v>
      </c>
      <c r="E10" s="19">
        <v>42.4</v>
      </c>
      <c r="F10" s="19">
        <v>42.2</v>
      </c>
      <c r="G10" s="19">
        <v>42.6</v>
      </c>
      <c r="H10" s="19">
        <v>42.1</v>
      </c>
      <c r="I10" s="19">
        <v>42.4</v>
      </c>
      <c r="J10" s="19">
        <v>42.4</v>
      </c>
      <c r="K10" s="19">
        <v>42.3</v>
      </c>
      <c r="L10" s="19">
        <v>42</v>
      </c>
      <c r="M10" s="19">
        <v>41.8</v>
      </c>
      <c r="N10" s="19">
        <v>42.4</v>
      </c>
      <c r="O10" s="19">
        <v>42.3</v>
      </c>
      <c r="P10" s="19">
        <v>41.9</v>
      </c>
      <c r="Q10" s="20">
        <v>42</v>
      </c>
    </row>
    <row r="11" spans="1:17" ht="12" customHeight="1">
      <c r="A11" s="93"/>
      <c r="B11" s="18">
        <v>4</v>
      </c>
      <c r="C11" s="19">
        <v>42.1</v>
      </c>
      <c r="D11" s="19">
        <v>42.2</v>
      </c>
      <c r="E11" s="19">
        <v>42.1</v>
      </c>
      <c r="F11" s="19">
        <v>42.2</v>
      </c>
      <c r="G11" s="19">
        <v>42.5</v>
      </c>
      <c r="H11" s="19">
        <v>42</v>
      </c>
      <c r="I11" s="19">
        <v>42.2</v>
      </c>
      <c r="J11" s="19">
        <v>42.3</v>
      </c>
      <c r="K11" s="19">
        <v>42.5</v>
      </c>
      <c r="L11" s="19">
        <v>42.3</v>
      </c>
      <c r="M11" s="19">
        <v>42.2</v>
      </c>
      <c r="N11" s="19">
        <v>42.3</v>
      </c>
      <c r="O11" s="19">
        <v>42.2</v>
      </c>
      <c r="P11" s="19">
        <v>42.1</v>
      </c>
      <c r="Q11" s="20">
        <v>42</v>
      </c>
    </row>
    <row r="12" spans="1:17" ht="12" customHeight="1">
      <c r="A12" s="93"/>
      <c r="B12" s="21">
        <v>5</v>
      </c>
      <c r="C12" s="19">
        <v>42.2</v>
      </c>
      <c r="D12" s="19">
        <v>42.4</v>
      </c>
      <c r="E12" s="19">
        <v>42.2</v>
      </c>
      <c r="F12" s="19">
        <v>42.5</v>
      </c>
      <c r="G12" s="19">
        <v>42.4</v>
      </c>
      <c r="H12" s="19">
        <v>42.3</v>
      </c>
      <c r="I12" s="19">
        <v>42.2</v>
      </c>
      <c r="J12" s="19">
        <v>42.4</v>
      </c>
      <c r="K12" s="19">
        <v>42</v>
      </c>
      <c r="L12" s="19">
        <v>42</v>
      </c>
      <c r="M12" s="19">
        <v>42.1</v>
      </c>
      <c r="N12" s="19">
        <v>42.2</v>
      </c>
      <c r="O12" s="19">
        <v>42.3</v>
      </c>
      <c r="P12" s="19">
        <v>41.9</v>
      </c>
      <c r="Q12" s="20">
        <v>42.2</v>
      </c>
    </row>
    <row r="13" spans="1:17" ht="12" customHeight="1">
      <c r="A13" s="82" t="s">
        <v>19</v>
      </c>
      <c r="B13" s="83"/>
      <c r="C13" s="22">
        <f t="shared" ref="C13:Q13" si="0">IF(SUM(C8:C12)=0,"",AVERAGE(C8:C12))</f>
        <v>42.220000000000006</v>
      </c>
      <c r="D13" s="22">
        <f t="shared" si="0"/>
        <v>42.28</v>
      </c>
      <c r="E13" s="22">
        <f t="shared" si="0"/>
        <v>42.220000000000006</v>
      </c>
      <c r="F13" s="22">
        <f t="shared" si="0"/>
        <v>42.260000000000005</v>
      </c>
      <c r="G13" s="22">
        <f t="shared" si="0"/>
        <v>42.36</v>
      </c>
      <c r="H13" s="22">
        <f t="shared" si="0"/>
        <v>42.160000000000004</v>
      </c>
      <c r="I13" s="22">
        <f t="shared" si="0"/>
        <v>42.3</v>
      </c>
      <c r="J13" s="22">
        <f t="shared" si="0"/>
        <v>42.34</v>
      </c>
      <c r="K13" s="22">
        <f t="shared" si="0"/>
        <v>42.160000000000004</v>
      </c>
      <c r="L13" s="22">
        <f t="shared" si="0"/>
        <v>42.019999999999996</v>
      </c>
      <c r="M13" s="22">
        <f t="shared" si="0"/>
        <v>42.019999999999996</v>
      </c>
      <c r="N13" s="22">
        <f t="shared" si="0"/>
        <v>42.36</v>
      </c>
      <c r="O13" s="22">
        <f t="shared" si="0"/>
        <v>42.2</v>
      </c>
      <c r="P13" s="22">
        <f t="shared" si="0"/>
        <v>42.04</v>
      </c>
      <c r="Q13" s="23">
        <f t="shared" si="0"/>
        <v>42.120000000000005</v>
      </c>
    </row>
    <row r="14" spans="1:17" ht="12" customHeight="1">
      <c r="A14" s="82" t="s">
        <v>20</v>
      </c>
      <c r="B14" s="84"/>
      <c r="C14" s="24">
        <f t="shared" ref="C14:Q14" si="1">MAX(C8:C12)-MIN(C8:C12)</f>
        <v>0.29999999999999716</v>
      </c>
      <c r="D14" s="24">
        <f t="shared" si="1"/>
        <v>0.19999999999999574</v>
      </c>
      <c r="E14" s="24">
        <f t="shared" si="1"/>
        <v>0.29999999999999716</v>
      </c>
      <c r="F14" s="24">
        <f t="shared" si="1"/>
        <v>0.39999999999999858</v>
      </c>
      <c r="G14" s="24">
        <f t="shared" si="1"/>
        <v>0.5</v>
      </c>
      <c r="H14" s="24">
        <f t="shared" si="1"/>
        <v>0.29999999999999716</v>
      </c>
      <c r="I14" s="24">
        <f t="shared" si="1"/>
        <v>0.19999999999999574</v>
      </c>
      <c r="J14" s="24">
        <f t="shared" si="1"/>
        <v>0.19999999999999574</v>
      </c>
      <c r="K14" s="24">
        <f t="shared" si="1"/>
        <v>0.5</v>
      </c>
      <c r="L14" s="24">
        <f t="shared" si="1"/>
        <v>0.39999999999999858</v>
      </c>
      <c r="M14" s="24">
        <f t="shared" si="1"/>
        <v>0.40000000000000568</v>
      </c>
      <c r="N14" s="24">
        <f t="shared" si="1"/>
        <v>0.29999999999999716</v>
      </c>
      <c r="O14" s="24">
        <f t="shared" si="1"/>
        <v>0.29999999999999716</v>
      </c>
      <c r="P14" s="24">
        <f t="shared" si="1"/>
        <v>0.39999999999999858</v>
      </c>
      <c r="Q14" s="25">
        <f t="shared" si="1"/>
        <v>0.20000000000000284</v>
      </c>
    </row>
    <row r="15" spans="1:17" ht="6" customHeight="1">
      <c r="A15" s="26"/>
      <c r="B15" s="27"/>
      <c r="C15" s="28"/>
      <c r="D15" s="29"/>
      <c r="E15" s="28"/>
      <c r="F15" s="28"/>
      <c r="G15" s="28"/>
      <c r="H15" s="29"/>
      <c r="I15" s="28"/>
      <c r="J15" s="28"/>
      <c r="K15" s="29"/>
      <c r="L15" s="29"/>
      <c r="M15" s="29"/>
      <c r="N15" s="29"/>
      <c r="O15" s="29"/>
      <c r="P15" s="29"/>
      <c r="Q15" s="30"/>
    </row>
    <row r="16" spans="1:17" ht="12" customHeight="1">
      <c r="A16" s="31"/>
      <c r="B16" s="32" t="s">
        <v>21</v>
      </c>
      <c r="C16" s="33">
        <f>AVERAGE(C8:Q12)</f>
        <v>42.204000000000001</v>
      </c>
      <c r="D16" s="34"/>
      <c r="E16" s="85" t="s">
        <v>22</v>
      </c>
      <c r="F16" s="86"/>
      <c r="G16" s="33">
        <f>C16+J16*C17</f>
        <v>42.392486666666663</v>
      </c>
      <c r="H16" s="34"/>
      <c r="I16" s="35" t="s">
        <v>23</v>
      </c>
      <c r="J16" s="36">
        <f>IF(SUM(C11:Q12)=0,1.02,IF(SUM(C12:Q12)=0,0.73,0.577))</f>
        <v>0.57699999999999996</v>
      </c>
      <c r="K16" s="37"/>
      <c r="L16" s="87" t="s">
        <v>24</v>
      </c>
      <c r="M16" s="87"/>
      <c r="N16" s="87"/>
      <c r="O16" s="87"/>
      <c r="P16" s="87"/>
      <c r="Q16" s="88"/>
    </row>
    <row r="17" spans="1:17" ht="12" customHeight="1">
      <c r="A17" s="31"/>
      <c r="B17" s="32" t="s">
        <v>25</v>
      </c>
      <c r="C17" s="33">
        <f>AVERAGE(C14:Q14)</f>
        <v>0.32666666666666516</v>
      </c>
      <c r="D17" s="34"/>
      <c r="E17" s="85" t="s">
        <v>26</v>
      </c>
      <c r="F17" s="86"/>
      <c r="G17" s="33">
        <f>C16-J16*C17</f>
        <v>42.015513333333338</v>
      </c>
      <c r="H17" s="34"/>
      <c r="I17" s="35" t="s">
        <v>27</v>
      </c>
      <c r="J17" s="38">
        <v>0</v>
      </c>
      <c r="K17" s="37"/>
      <c r="L17" s="89"/>
      <c r="M17" s="89"/>
      <c r="N17" s="89"/>
      <c r="O17" s="89"/>
      <c r="P17" s="89"/>
      <c r="Q17" s="90"/>
    </row>
    <row r="18" spans="1:17" ht="12" customHeight="1">
      <c r="A18" s="39"/>
      <c r="B18" s="40"/>
      <c r="C18" s="29"/>
      <c r="D18" s="34"/>
      <c r="E18" s="85" t="s">
        <v>28</v>
      </c>
      <c r="F18" s="86"/>
      <c r="G18" s="33">
        <f>J18*C17</f>
        <v>0.69057333333333015</v>
      </c>
      <c r="H18" s="34"/>
      <c r="I18" s="35" t="s">
        <v>29</v>
      </c>
      <c r="J18" s="38">
        <f>IF(SUM(C11:Q12)=0,2.57,IF(SUM(C12:Q12),2.114,2.11))</f>
        <v>2.1139999999999999</v>
      </c>
      <c r="K18" s="41"/>
      <c r="L18" s="89"/>
      <c r="M18" s="89"/>
      <c r="N18" s="89"/>
      <c r="O18" s="89"/>
      <c r="P18" s="89"/>
      <c r="Q18" s="90"/>
    </row>
    <row r="19" spans="1:17" ht="12" customHeight="1">
      <c r="A19" s="39"/>
      <c r="B19" s="42"/>
      <c r="C19" s="34"/>
      <c r="D19" s="34"/>
      <c r="E19" s="85" t="s">
        <v>30</v>
      </c>
      <c r="F19" s="86"/>
      <c r="G19" s="33">
        <f>J17*C17</f>
        <v>0</v>
      </c>
      <c r="H19" s="43"/>
      <c r="I19" s="29"/>
      <c r="J19" s="44"/>
      <c r="K19" s="45"/>
      <c r="L19" s="91"/>
      <c r="M19" s="91"/>
      <c r="N19" s="91"/>
      <c r="O19" s="91"/>
      <c r="P19" s="91"/>
      <c r="Q19" s="92"/>
    </row>
    <row r="20" spans="1:17" ht="5.15" customHeight="1">
      <c r="A20" s="46"/>
      <c r="B20" s="47"/>
      <c r="C20" s="48"/>
      <c r="D20" s="48"/>
      <c r="E20" s="28"/>
      <c r="F20" s="28"/>
      <c r="G20" s="28"/>
      <c r="H20" s="48"/>
      <c r="I20" s="48"/>
      <c r="J20" s="48"/>
      <c r="K20" s="48"/>
      <c r="L20" s="48"/>
      <c r="M20" s="48"/>
      <c r="N20" s="48"/>
      <c r="O20" s="48"/>
      <c r="P20" s="48"/>
      <c r="Q20" s="49"/>
    </row>
    <row r="21" spans="1:17" ht="14.15" customHeight="1">
      <c r="A21" s="80" t="s">
        <v>31</v>
      </c>
      <c r="B21" s="81"/>
      <c r="C21" s="28">
        <f>C16</f>
        <v>42.204000000000001</v>
      </c>
      <c r="D21" s="50">
        <f t="shared" ref="D21:Q26" si="2">$C21</f>
        <v>42.204000000000001</v>
      </c>
      <c r="E21" s="50">
        <f t="shared" si="2"/>
        <v>42.204000000000001</v>
      </c>
      <c r="F21" s="50">
        <f t="shared" si="2"/>
        <v>42.204000000000001</v>
      </c>
      <c r="G21" s="50">
        <f t="shared" si="2"/>
        <v>42.204000000000001</v>
      </c>
      <c r="H21" s="50">
        <f t="shared" si="2"/>
        <v>42.204000000000001</v>
      </c>
      <c r="I21" s="50">
        <f t="shared" si="2"/>
        <v>42.204000000000001</v>
      </c>
      <c r="J21" s="50">
        <f t="shared" si="2"/>
        <v>42.204000000000001</v>
      </c>
      <c r="K21" s="50">
        <f t="shared" si="2"/>
        <v>42.204000000000001</v>
      </c>
      <c r="L21" s="50">
        <f t="shared" si="2"/>
        <v>42.204000000000001</v>
      </c>
      <c r="M21" s="50">
        <f t="shared" si="2"/>
        <v>42.204000000000001</v>
      </c>
      <c r="N21" s="50">
        <f t="shared" si="2"/>
        <v>42.204000000000001</v>
      </c>
      <c r="O21" s="50">
        <f t="shared" si="2"/>
        <v>42.204000000000001</v>
      </c>
      <c r="P21" s="50">
        <f t="shared" si="2"/>
        <v>42.204000000000001</v>
      </c>
      <c r="Q21" s="51">
        <f t="shared" si="2"/>
        <v>42.204000000000001</v>
      </c>
    </row>
    <row r="22" spans="1:17" ht="14.15" customHeight="1">
      <c r="A22" s="80" t="s">
        <v>32</v>
      </c>
      <c r="B22" s="81"/>
      <c r="C22" s="52">
        <f>G16</f>
        <v>42.392486666666663</v>
      </c>
      <c r="D22" s="52">
        <f t="shared" si="2"/>
        <v>42.392486666666663</v>
      </c>
      <c r="E22" s="52">
        <f t="shared" si="2"/>
        <v>42.392486666666663</v>
      </c>
      <c r="F22" s="52">
        <f t="shared" si="2"/>
        <v>42.392486666666663</v>
      </c>
      <c r="G22" s="52">
        <f t="shared" si="2"/>
        <v>42.392486666666663</v>
      </c>
      <c r="H22" s="52">
        <f t="shared" si="2"/>
        <v>42.392486666666663</v>
      </c>
      <c r="I22" s="52">
        <f t="shared" si="2"/>
        <v>42.392486666666663</v>
      </c>
      <c r="J22" s="52">
        <f t="shared" si="2"/>
        <v>42.392486666666663</v>
      </c>
      <c r="K22" s="52">
        <f t="shared" si="2"/>
        <v>42.392486666666663</v>
      </c>
      <c r="L22" s="52">
        <f t="shared" si="2"/>
        <v>42.392486666666663</v>
      </c>
      <c r="M22" s="52">
        <f t="shared" si="2"/>
        <v>42.392486666666663</v>
      </c>
      <c r="N22" s="52">
        <f t="shared" si="2"/>
        <v>42.392486666666663</v>
      </c>
      <c r="O22" s="52">
        <f t="shared" si="2"/>
        <v>42.392486666666663</v>
      </c>
      <c r="P22" s="52">
        <f t="shared" si="2"/>
        <v>42.392486666666663</v>
      </c>
      <c r="Q22" s="53">
        <f t="shared" si="2"/>
        <v>42.392486666666663</v>
      </c>
    </row>
    <row r="23" spans="1:17" ht="14.15" customHeight="1">
      <c r="A23" s="80" t="s">
        <v>33</v>
      </c>
      <c r="B23" s="81"/>
      <c r="C23" s="52">
        <f>G17</f>
        <v>42.015513333333338</v>
      </c>
      <c r="D23" s="52">
        <f t="shared" si="2"/>
        <v>42.015513333333338</v>
      </c>
      <c r="E23" s="52">
        <f t="shared" si="2"/>
        <v>42.015513333333338</v>
      </c>
      <c r="F23" s="52">
        <f t="shared" si="2"/>
        <v>42.015513333333338</v>
      </c>
      <c r="G23" s="52">
        <f t="shared" si="2"/>
        <v>42.015513333333338</v>
      </c>
      <c r="H23" s="52">
        <f t="shared" si="2"/>
        <v>42.015513333333338</v>
      </c>
      <c r="I23" s="52">
        <f t="shared" si="2"/>
        <v>42.015513333333338</v>
      </c>
      <c r="J23" s="52">
        <f t="shared" si="2"/>
        <v>42.015513333333338</v>
      </c>
      <c r="K23" s="52">
        <f t="shared" si="2"/>
        <v>42.015513333333338</v>
      </c>
      <c r="L23" s="52">
        <f t="shared" si="2"/>
        <v>42.015513333333338</v>
      </c>
      <c r="M23" s="52">
        <f t="shared" si="2"/>
        <v>42.015513333333338</v>
      </c>
      <c r="N23" s="52">
        <f t="shared" si="2"/>
        <v>42.015513333333338</v>
      </c>
      <c r="O23" s="52">
        <f t="shared" si="2"/>
        <v>42.015513333333338</v>
      </c>
      <c r="P23" s="52">
        <f t="shared" si="2"/>
        <v>42.015513333333338</v>
      </c>
      <c r="Q23" s="53">
        <f t="shared" si="2"/>
        <v>42.015513333333338</v>
      </c>
    </row>
    <row r="24" spans="1:17" ht="14.15" customHeight="1">
      <c r="A24" s="80" t="s">
        <v>34</v>
      </c>
      <c r="B24" s="81"/>
      <c r="C24" s="52">
        <f>C17</f>
        <v>0.32666666666666516</v>
      </c>
      <c r="D24" s="50">
        <f t="shared" si="2"/>
        <v>0.32666666666666516</v>
      </c>
      <c r="E24" s="50">
        <f t="shared" si="2"/>
        <v>0.32666666666666516</v>
      </c>
      <c r="F24" s="50">
        <f t="shared" si="2"/>
        <v>0.32666666666666516</v>
      </c>
      <c r="G24" s="50">
        <f t="shared" si="2"/>
        <v>0.32666666666666516</v>
      </c>
      <c r="H24" s="50">
        <f t="shared" si="2"/>
        <v>0.32666666666666516</v>
      </c>
      <c r="I24" s="50">
        <f t="shared" si="2"/>
        <v>0.32666666666666516</v>
      </c>
      <c r="J24" s="50">
        <f t="shared" si="2"/>
        <v>0.32666666666666516</v>
      </c>
      <c r="K24" s="50">
        <f t="shared" si="2"/>
        <v>0.32666666666666516</v>
      </c>
      <c r="L24" s="50">
        <f t="shared" si="2"/>
        <v>0.32666666666666516</v>
      </c>
      <c r="M24" s="50">
        <f t="shared" si="2"/>
        <v>0.32666666666666516</v>
      </c>
      <c r="N24" s="50">
        <f t="shared" si="2"/>
        <v>0.32666666666666516</v>
      </c>
      <c r="O24" s="50">
        <f t="shared" si="2"/>
        <v>0.32666666666666516</v>
      </c>
      <c r="P24" s="50">
        <f t="shared" si="2"/>
        <v>0.32666666666666516</v>
      </c>
      <c r="Q24" s="51">
        <f t="shared" si="2"/>
        <v>0.32666666666666516</v>
      </c>
    </row>
    <row r="25" spans="1:17" ht="14.15" customHeight="1">
      <c r="A25" s="80" t="s">
        <v>35</v>
      </c>
      <c r="B25" s="81"/>
      <c r="C25" s="52">
        <f>G18</f>
        <v>0.69057333333333015</v>
      </c>
      <c r="D25" s="50">
        <f t="shared" si="2"/>
        <v>0.69057333333333015</v>
      </c>
      <c r="E25" s="50">
        <f t="shared" si="2"/>
        <v>0.69057333333333015</v>
      </c>
      <c r="F25" s="50">
        <f t="shared" si="2"/>
        <v>0.69057333333333015</v>
      </c>
      <c r="G25" s="50">
        <f t="shared" si="2"/>
        <v>0.69057333333333015</v>
      </c>
      <c r="H25" s="50">
        <f t="shared" si="2"/>
        <v>0.69057333333333015</v>
      </c>
      <c r="I25" s="50">
        <f t="shared" si="2"/>
        <v>0.69057333333333015</v>
      </c>
      <c r="J25" s="50">
        <f t="shared" si="2"/>
        <v>0.69057333333333015</v>
      </c>
      <c r="K25" s="50">
        <f t="shared" si="2"/>
        <v>0.69057333333333015</v>
      </c>
      <c r="L25" s="50">
        <f t="shared" si="2"/>
        <v>0.69057333333333015</v>
      </c>
      <c r="M25" s="50">
        <f t="shared" si="2"/>
        <v>0.69057333333333015</v>
      </c>
      <c r="N25" s="50">
        <f t="shared" si="2"/>
        <v>0.69057333333333015</v>
      </c>
      <c r="O25" s="50">
        <f t="shared" si="2"/>
        <v>0.69057333333333015</v>
      </c>
      <c r="P25" s="50">
        <f t="shared" si="2"/>
        <v>0.69057333333333015</v>
      </c>
      <c r="Q25" s="51">
        <f t="shared" si="2"/>
        <v>0.69057333333333015</v>
      </c>
    </row>
    <row r="26" spans="1:17" ht="14.15" customHeight="1">
      <c r="A26" s="80" t="s">
        <v>36</v>
      </c>
      <c r="B26" s="81"/>
      <c r="C26" s="52">
        <f>G19</f>
        <v>0</v>
      </c>
      <c r="D26" s="50">
        <f t="shared" si="2"/>
        <v>0</v>
      </c>
      <c r="E26" s="50">
        <f t="shared" si="2"/>
        <v>0</v>
      </c>
      <c r="F26" s="50">
        <f t="shared" si="2"/>
        <v>0</v>
      </c>
      <c r="G26" s="50">
        <f t="shared" si="2"/>
        <v>0</v>
      </c>
      <c r="H26" s="50">
        <f t="shared" si="2"/>
        <v>0</v>
      </c>
      <c r="I26" s="50">
        <f t="shared" si="2"/>
        <v>0</v>
      </c>
      <c r="J26" s="50">
        <f t="shared" si="2"/>
        <v>0</v>
      </c>
      <c r="K26" s="50">
        <f t="shared" si="2"/>
        <v>0</v>
      </c>
      <c r="L26" s="50">
        <f t="shared" si="2"/>
        <v>0</v>
      </c>
      <c r="M26" s="50">
        <f t="shared" si="2"/>
        <v>0</v>
      </c>
      <c r="N26" s="50">
        <f t="shared" si="2"/>
        <v>0</v>
      </c>
      <c r="O26" s="50">
        <f t="shared" si="2"/>
        <v>0</v>
      </c>
      <c r="P26" s="50">
        <f t="shared" si="2"/>
        <v>0</v>
      </c>
      <c r="Q26" s="51">
        <f t="shared" si="2"/>
        <v>0</v>
      </c>
    </row>
    <row r="27" spans="1:17" ht="14.15" customHeight="1">
      <c r="A27" s="54" t="s">
        <v>37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13"/>
    </row>
    <row r="28" spans="1:17" ht="14.15" customHeight="1">
      <c r="A28" s="77" t="s">
        <v>38</v>
      </c>
      <c r="B28" s="78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7" ht="28.5" customHeight="1">
      <c r="A29" s="59"/>
      <c r="B29" s="60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1:17" ht="13" customHeight="1">
      <c r="A30" s="59"/>
      <c r="B30" s="60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8"/>
    </row>
    <row r="31" spans="1:17" ht="13" customHeight="1">
      <c r="A31" s="59"/>
      <c r="B31" s="60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</row>
    <row r="32" spans="1:17" ht="13" customHeight="1">
      <c r="A32" s="59"/>
      <c r="B32" s="60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8"/>
    </row>
    <row r="33" spans="1:17" ht="13" customHeight="1">
      <c r="A33" s="59"/>
      <c r="B33" s="60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</row>
    <row r="34" spans="1:17" ht="13" customHeight="1">
      <c r="A34" s="59"/>
      <c r="B34" s="60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</row>
    <row r="35" spans="1:17" ht="13" customHeight="1">
      <c r="A35" s="59"/>
      <c r="B35" s="60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8"/>
    </row>
    <row r="36" spans="1:17" ht="13" customHeight="1">
      <c r="A36" s="59"/>
      <c r="B36" s="60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</row>
    <row r="37" spans="1:17" ht="13" customHeight="1">
      <c r="A37" s="59"/>
      <c r="B37" s="60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8"/>
    </row>
    <row r="38" spans="1:17" ht="13" customHeight="1">
      <c r="A38" s="59"/>
      <c r="B38" s="60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8"/>
    </row>
    <row r="39" spans="1:17" ht="13" customHeight="1">
      <c r="A39" s="59"/>
      <c r="B39" s="60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</row>
    <row r="40" spans="1:17" ht="12" customHeight="1">
      <c r="A40" s="61" t="s">
        <v>39</v>
      </c>
      <c r="B40" s="79" t="s">
        <v>40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62" t="s">
        <v>38</v>
      </c>
      <c r="N40" s="62"/>
      <c r="O40" s="62"/>
      <c r="P40" s="62"/>
      <c r="Q40" s="63"/>
    </row>
    <row r="41" spans="1:17" ht="12" customHeight="1">
      <c r="A41" s="64" t="s">
        <v>41</v>
      </c>
      <c r="B41" s="65" t="s">
        <v>42</v>
      </c>
      <c r="C41" s="65"/>
      <c r="D41" s="65"/>
      <c r="E41" s="65"/>
      <c r="F41" s="65"/>
      <c r="G41" s="65"/>
      <c r="H41" s="65"/>
      <c r="I41" s="65"/>
      <c r="J41" s="65"/>
      <c r="K41" s="65" t="s">
        <v>43</v>
      </c>
      <c r="L41" s="65"/>
      <c r="M41" s="66"/>
      <c r="N41" s="66"/>
      <c r="O41" s="66"/>
      <c r="P41" s="66"/>
      <c r="Q41" s="67"/>
    </row>
    <row r="42" spans="1:17" ht="31" customHeight="1" thickBot="1">
      <c r="A42" s="68"/>
      <c r="B42" s="69" t="s">
        <v>44</v>
      </c>
      <c r="C42" s="69"/>
      <c r="D42" s="69" t="s">
        <v>45</v>
      </c>
      <c r="E42" s="69"/>
      <c r="F42" s="69"/>
      <c r="G42" s="69"/>
      <c r="H42" s="69" t="s">
        <v>46</v>
      </c>
      <c r="I42" s="69"/>
      <c r="J42" s="70"/>
      <c r="K42" s="69"/>
      <c r="L42" s="69"/>
      <c r="M42" s="71"/>
      <c r="N42" s="71"/>
      <c r="O42" s="71"/>
      <c r="P42" s="71"/>
      <c r="Q42" s="72"/>
    </row>
    <row r="44" spans="1:17"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</sheetData>
  <mergeCells count="28">
    <mergeCell ref="A8:A12"/>
    <mergeCell ref="A1:Q1"/>
    <mergeCell ref="A2:Q2"/>
    <mergeCell ref="C3:F3"/>
    <mergeCell ref="H3:K3"/>
    <mergeCell ref="C4:F4"/>
    <mergeCell ref="H4:K4"/>
    <mergeCell ref="M4:Q4"/>
    <mergeCell ref="A5:B5"/>
    <mergeCell ref="C5:F5"/>
    <mergeCell ref="H5:K5"/>
    <mergeCell ref="A6:B6"/>
    <mergeCell ref="A7:B7"/>
    <mergeCell ref="A13:B13"/>
    <mergeCell ref="A14:B14"/>
    <mergeCell ref="E16:F16"/>
    <mergeCell ref="L16:Q19"/>
    <mergeCell ref="E17:F17"/>
    <mergeCell ref="E18:F18"/>
    <mergeCell ref="E19:F19"/>
    <mergeCell ref="A28:B28"/>
    <mergeCell ref="B40:L40"/>
    <mergeCell ref="A21:B21"/>
    <mergeCell ref="A22:B22"/>
    <mergeCell ref="A23:B23"/>
    <mergeCell ref="A24:B24"/>
    <mergeCell ref="A25:B25"/>
    <mergeCell ref="A26:B26"/>
  </mergeCells>
  <phoneticPr fontId="3" type="noConversion"/>
  <conditionalFormatting sqref="C13:Q13">
    <cfRule type="cellIs" dxfId="1" priority="1" stopIfTrue="1" operator="notBetween">
      <formula>$G$16</formula>
      <formula>$G$17</formula>
    </cfRule>
  </conditionalFormatting>
  <conditionalFormatting sqref="C14:Q14">
    <cfRule type="cellIs" dxfId="0" priority="2" stopIfTrue="1" operator="notBetween">
      <formula>$G$18</formula>
      <formula>$G$19</formula>
    </cfRule>
  </conditionalFormatting>
  <pageMargins left="0.15694444444444444" right="0.15694444444444444" top="0.15694444444444444" bottom="7.8472222222222221E-2" header="0.51" footer="0.5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密封面硬度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</dc:creator>
  <cp:lastModifiedBy>Windows 用户</cp:lastModifiedBy>
  <dcterms:created xsi:type="dcterms:W3CDTF">2020-08-30T03:12:00Z</dcterms:created>
  <dcterms:modified xsi:type="dcterms:W3CDTF">2021-05-14T11:40:05Z</dcterms:modified>
</cp:coreProperties>
</file>