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 activeTab="1"/>
  </bookViews>
  <sheets>
    <sheet name="1A" sheetId="16" r:id="rId1"/>
    <sheet name="控制图" sheetId="18" r:id="rId2"/>
  </sheets>
  <definedNames>
    <definedName name="_xlnm._FilterDatabase" localSheetId="0" hidden="1">'1A'!$A$4:$I$21</definedName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<sst xmlns="http://schemas.openxmlformats.org/spreadsheetml/2006/main" count="58" uniqueCount="52">
  <si>
    <t>附录C</t>
  </si>
  <si>
    <t>双梅扳手BE-CU淬火硬度测量过程监视统计记录表</t>
  </si>
  <si>
    <t>测量过程名称：扳手洛氏硬度测量</t>
  </si>
  <si>
    <r>
      <rPr>
        <sz val="12"/>
        <rFont val="宋体"/>
        <charset val="134"/>
      </rPr>
      <t>被测参数：硬度值         测量值：35HRC</t>
    </r>
    <r>
      <rPr>
        <sz val="12"/>
        <rFont val="宋体"/>
        <charset val="134"/>
      </rPr>
      <t xml:space="preserve">     允差范围：±</t>
    </r>
    <r>
      <rPr>
        <sz val="12"/>
        <rFont val="宋体"/>
        <charset val="134"/>
      </rPr>
      <t>5HRC</t>
    </r>
  </si>
  <si>
    <r>
      <rPr>
        <sz val="12"/>
        <rFont val="宋体"/>
        <charset val="134"/>
      </rPr>
      <t>测量仪器： 洛氏硬度计       测量范围：（20-70</t>
    </r>
    <r>
      <rPr>
        <sz val="12"/>
        <rFont val="宋体"/>
        <charset val="134"/>
      </rPr>
      <t xml:space="preserve">）HRC  </t>
    </r>
  </si>
  <si>
    <r>
      <rPr>
        <sz val="12"/>
        <rFont val="宋体"/>
        <charset val="134"/>
      </rPr>
      <t>监视方法：统计技术</t>
    </r>
    <r>
      <rPr>
        <sz val="10"/>
        <rFont val="Times New Roman"/>
        <charset val="134"/>
      </rPr>
      <t xml:space="preserve">         </t>
    </r>
  </si>
  <si>
    <t>核查标准：洛氏硬度块</t>
  </si>
  <si>
    <t>序号</t>
  </si>
  <si>
    <t>核查</t>
  </si>
  <si>
    <t>观察记录（HRC）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</si>
  <si>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</si>
  <si>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</si>
  <si>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</si>
  <si>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</si>
  <si>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</si>
  <si>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</si>
  <si>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5</t>
    </r>
  </si>
  <si>
    <t>2019.4.14</t>
  </si>
  <si>
    <t>2019.4.24</t>
  </si>
  <si>
    <t>2019.5.10</t>
  </si>
  <si>
    <t>2019.5.21</t>
  </si>
  <si>
    <t>2019.6.8</t>
  </si>
  <si>
    <t>2019.6.17</t>
  </si>
  <si>
    <t>2019.7.8</t>
  </si>
  <si>
    <t>2019.7.15</t>
  </si>
  <si>
    <t>2019.8.10</t>
  </si>
  <si>
    <t>2019.8.24</t>
  </si>
  <si>
    <t>2019.9.10</t>
  </si>
  <si>
    <t>2019.9.26</t>
  </si>
  <si>
    <t>查表得:</t>
  </si>
  <si>
    <r>
      <rPr>
        <sz val="12"/>
        <rFont val="宋体"/>
        <charset val="134"/>
      </rPr>
      <t>A</t>
    </r>
    <r>
      <rPr>
        <vertAlign val="subscript"/>
        <sz val="10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</si>
  <si>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</si>
  <si>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</si>
  <si>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</si>
  <si>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0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</si>
  <si>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</si>
  <si>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</si>
  <si>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</si>
  <si>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</si>
  <si>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</si>
  <si>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</si>
  <si>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</si>
  <si>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 xml:space="preserve">  监视结果评价：</t>
  </si>
  <si>
    <t xml:space="preserve">    均值、极差控制图状态正常，产品洛氏硬度试验测量过程中未出现非正常变异，能满足生产工艺要求。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</si>
  <si>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王海军</t>
    </r>
    <r>
      <rPr>
        <sz val="12"/>
        <rFont val="Times New Roman"/>
        <charset val="134"/>
      </rPr>
      <t xml:space="preserve">                                 2019.9.28</t>
    </r>
  </si>
  <si>
    <t>附录E  双梅扳手BE-CU淬火硬度检测测量过程控制图</t>
  </si>
  <si>
    <t>UCL=26.52</t>
  </si>
  <si>
    <t>CL=26.43</t>
  </si>
  <si>
    <t>LCL=26.34</t>
  </si>
  <si>
    <t>UCL=0.33</t>
  </si>
  <si>
    <t>CL=0.16</t>
  </si>
  <si>
    <t>LCL=0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</si>
</sst>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.0_);[Red]\(0.0\)"/>
    <numFmt numFmtId="178" formatCode="0.00_);[Red]\(0.00\)"/>
    <numFmt numFmtId="179" formatCode="0.00_ "/>
    <numFmt numFmtId="180" formatCode="0.0000_ "/>
  </numFmts>
  <fonts count="35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8"/>
      <name val="Times New Roman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vertAlign val="sub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5" borderId="11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24" fillId="22" borderId="1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62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justify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178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176" fontId="8" fillId="0" borderId="5" xfId="0" applyNumberFormat="1" applyFont="1" applyFill="1" applyBorder="1" applyAlignment="1" applyProtection="1">
      <alignment horizontal="center" wrapText="1"/>
    </xf>
    <xf numFmtId="0" fontId="0" fillId="0" borderId="6" xfId="0" applyNumberFormat="1" applyFont="1" applyFill="1" applyBorder="1" applyAlignment="1" applyProtection="1"/>
    <xf numFmtId="179" fontId="0" fillId="0" borderId="7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right" vertical="center"/>
    </xf>
    <xf numFmtId="0" fontId="0" fillId="0" borderId="8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9" fontId="0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180" fontId="8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/>
    <xf numFmtId="178" fontId="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8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wrapText="1"/>
    </xf>
    <xf numFmtId="176" fontId="8" fillId="0" borderId="2" xfId="0" applyNumberFormat="1" applyFont="1" applyFill="1" applyBorder="1" applyAlignment="1" applyProtection="1">
      <alignment horizontal="center" vertical="top" wrapText="1"/>
    </xf>
    <xf numFmtId="0" fontId="0" fillId="0" borderId="9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 b="1"/>
              <a:t>均值控制图</a:t>
            </a:r>
            <a:endParaRPr lang="zh-CN" altLang="en-US" sz="1600" b="1"/>
          </a:p>
        </c:rich>
      </c:tx>
      <c:layout>
        <c:manualLayout>
          <c:xMode val="edge"/>
          <c:yMode val="edge"/>
          <c:x val="0.445239576851276"/>
          <c:y val="0.034722222222222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36145435149791"/>
          <c:y val="0.190972222222222"/>
          <c:w val="0.916828162503334"/>
          <c:h val="0.7010185185185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'1A'!$H$10:$H$21</c:f>
              <c:numCache>
                <c:formatCode>0.00_);[Red]\(0.00\)</c:formatCode>
                <c:ptCount val="12"/>
                <c:pt idx="0">
                  <c:v>26.5</c:v>
                </c:pt>
                <c:pt idx="1">
                  <c:v>26.46</c:v>
                </c:pt>
                <c:pt idx="2">
                  <c:v>26.52</c:v>
                </c:pt>
                <c:pt idx="3">
                  <c:v>26.34</c:v>
                </c:pt>
                <c:pt idx="4">
                  <c:v>26.4</c:v>
                </c:pt>
                <c:pt idx="5">
                  <c:v>26.4</c:v>
                </c:pt>
                <c:pt idx="6">
                  <c:v>26.36</c:v>
                </c:pt>
                <c:pt idx="7">
                  <c:v>26.46</c:v>
                </c:pt>
                <c:pt idx="8">
                  <c:v>26.52</c:v>
                </c:pt>
                <c:pt idx="9">
                  <c:v>26.38</c:v>
                </c:pt>
                <c:pt idx="10">
                  <c:v>26.36</c:v>
                </c:pt>
                <c:pt idx="11">
                  <c:v>26.42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3134080"/>
        <c:axId val="73135616"/>
      </c:lineChart>
      <c:catAx>
        <c:axId val="73134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135616"/>
        <c:crosses val="autoZero"/>
        <c:auto val="1"/>
        <c:lblAlgn val="ctr"/>
        <c:lblOffset val="100"/>
        <c:noMultiLvlLbl val="0"/>
      </c:catAx>
      <c:valAx>
        <c:axId val="73135616"/>
        <c:scaling>
          <c:orientation val="minMax"/>
          <c:max val="26.6"/>
          <c:min val="26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13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 b="1"/>
              <a:t>极差控制图</a:t>
            </a:r>
            <a:endParaRPr lang="zh-CN" altLang="en-US" sz="16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'1A'!$I$10:$I$21</c:f>
              <c:numCache>
                <c:formatCode>0.00_);[Red]\(0.00\)</c:formatCode>
                <c:ptCount val="12"/>
                <c:pt idx="0">
                  <c:v>0</c:v>
                </c:pt>
                <c:pt idx="1">
                  <c:v>0.200000000000003</c:v>
                </c:pt>
                <c:pt idx="2">
                  <c:v>0.100000000000001</c:v>
                </c:pt>
                <c:pt idx="3">
                  <c:v>0.199999999999999</c:v>
                </c:pt>
                <c:pt idx="4">
                  <c:v>0.199999999999999</c:v>
                </c:pt>
                <c:pt idx="5">
                  <c:v>0.199999999999999</c:v>
                </c:pt>
                <c:pt idx="6">
                  <c:v>0.0999999999999979</c:v>
                </c:pt>
                <c:pt idx="7">
                  <c:v>0.300000000000001</c:v>
                </c:pt>
                <c:pt idx="8">
                  <c:v>0.200000000000003</c:v>
                </c:pt>
                <c:pt idx="9">
                  <c:v>0.0999999999999979</c:v>
                </c:pt>
                <c:pt idx="10">
                  <c:v>0.199999999999999</c:v>
                </c:pt>
                <c:pt idx="11">
                  <c:v>0.100000000000001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1800704"/>
        <c:axId val="91802240"/>
      </c:lineChart>
      <c:catAx>
        <c:axId val="91800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1802240"/>
        <c:crosses val="autoZero"/>
        <c:auto val="1"/>
        <c:lblAlgn val="ctr"/>
        <c:lblOffset val="100"/>
        <c:noMultiLvlLbl val="0"/>
      </c:catAx>
      <c:valAx>
        <c:axId val="91802240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180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1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476625" y="7092950"/>
          <a:ext cx="26670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57325" y="9829165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297180</xdr:colOff>
      <xdr:row>7</xdr:row>
      <xdr:rowOff>123825</xdr:rowOff>
    </xdr:from>
    <xdr:to>
      <xdr:col>7</xdr:col>
      <xdr:colOff>568325</xdr:colOff>
      <xdr:row>8</xdr:row>
      <xdr:rowOff>152400</xdr:rowOff>
    </xdr:to>
    <xdr:pic>
      <xdr:nvPicPr>
        <xdr:cNvPr id="9" name="图片模式1"/>
        <xdr:cNvPicPr/>
      </xdr:nvPicPr>
      <xdr:blipFill>
        <a:blip r:embed="rId2" cstate="print"/>
        <a:stretch>
          <a:fillRect/>
        </a:stretch>
      </xdr:blipFill>
      <xdr:spPr>
        <a:xfrm>
          <a:off x="4897755" y="2413635"/>
          <a:ext cx="271145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600075</xdr:colOff>
      <xdr:row>24</xdr:row>
      <xdr:rowOff>0</xdr:rowOff>
    </xdr:from>
    <xdr:to>
      <xdr:col>0</xdr:col>
      <xdr:colOff>600075</xdr:colOff>
      <xdr:row>25</xdr:row>
      <xdr:rowOff>28575</xdr:rowOff>
    </xdr:to>
    <xdr:pic>
      <xdr:nvPicPr>
        <xdr:cNvPr id="8" name="图片模式2"/>
        <xdr:cNvPicPr/>
      </xdr:nvPicPr>
      <xdr:blipFill>
        <a:blip r:embed="rId3" cstate="print"/>
        <a:stretch>
          <a:fillRect/>
        </a:stretch>
      </xdr:blipFill>
      <xdr:spPr>
        <a:xfrm>
          <a:off x="600075" y="7045325"/>
          <a:ext cx="0" cy="30734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27</xdr:row>
      <xdr:rowOff>38100</xdr:rowOff>
    </xdr:from>
    <xdr:to>
      <xdr:col>2</xdr:col>
      <xdr:colOff>581025</xdr:colOff>
      <xdr:row>28</xdr:row>
      <xdr:rowOff>57150</xdr:rowOff>
    </xdr:to>
    <xdr:pic>
      <xdr:nvPicPr>
        <xdr:cNvPr id="7" name="图片模式3"/>
        <xdr:cNvPicPr/>
      </xdr:nvPicPr>
      <xdr:blipFill>
        <a:blip r:embed="rId3" cstate="print"/>
        <a:stretch>
          <a:fillRect/>
        </a:stretch>
      </xdr:blipFill>
      <xdr:spPr>
        <a:xfrm>
          <a:off x="1562100" y="8209915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28</xdr:row>
      <xdr:rowOff>145415</xdr:rowOff>
    </xdr:from>
    <xdr:to>
      <xdr:col>3</xdr:col>
      <xdr:colOff>38100</xdr:colOff>
      <xdr:row>28</xdr:row>
      <xdr:rowOff>459740</xdr:rowOff>
    </xdr:to>
    <xdr:pic>
      <xdr:nvPicPr>
        <xdr:cNvPr id="6" name="图片模式4"/>
        <xdr:cNvPicPr/>
      </xdr:nvPicPr>
      <xdr:blipFill>
        <a:blip r:embed="rId4" cstate="print"/>
        <a:stretch>
          <a:fillRect/>
        </a:stretch>
      </xdr:blipFill>
      <xdr:spPr>
        <a:xfrm>
          <a:off x="1476375" y="8612505"/>
          <a:ext cx="542925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29</xdr:row>
      <xdr:rowOff>66675</xdr:rowOff>
    </xdr:from>
    <xdr:to>
      <xdr:col>3</xdr:col>
      <xdr:colOff>38100</xdr:colOff>
      <xdr:row>30</xdr:row>
      <xdr:rowOff>9525</xdr:rowOff>
    </xdr:to>
    <xdr:pic>
      <xdr:nvPicPr>
        <xdr:cNvPr id="5" name="图片模式5"/>
        <xdr:cNvPicPr/>
      </xdr:nvPicPr>
      <xdr:blipFill>
        <a:blip r:embed="rId5" cstate="print"/>
        <a:stretch>
          <a:fillRect/>
        </a:stretch>
      </xdr:blipFill>
      <xdr:spPr>
        <a:xfrm>
          <a:off x="1476375" y="9000490"/>
          <a:ext cx="542925" cy="2857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32</xdr:row>
      <xdr:rowOff>171450</xdr:rowOff>
    </xdr:from>
    <xdr:to>
      <xdr:col>2</xdr:col>
      <xdr:colOff>600075</xdr:colOff>
      <xdr:row>33</xdr:row>
      <xdr:rowOff>0</xdr:rowOff>
    </xdr:to>
    <xdr:pic>
      <xdr:nvPicPr>
        <xdr:cNvPr id="4" name="图片模式6"/>
        <xdr:cNvPicPr/>
      </xdr:nvPicPr>
      <xdr:blipFill>
        <a:blip r:embed="rId6" cstate="print"/>
        <a:stretch>
          <a:fillRect/>
        </a:stretch>
      </xdr:blipFill>
      <xdr:spPr>
        <a:xfrm>
          <a:off x="1438275" y="10276840"/>
          <a:ext cx="54292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600075</xdr:colOff>
      <xdr:row>26</xdr:row>
      <xdr:rowOff>142875</xdr:rowOff>
    </xdr:from>
    <xdr:to>
      <xdr:col>0</xdr:col>
      <xdr:colOff>600075</xdr:colOff>
      <xdr:row>26</xdr:row>
      <xdr:rowOff>476250</xdr:rowOff>
    </xdr:to>
    <xdr:pic>
      <xdr:nvPicPr>
        <xdr:cNvPr id="3" name="图片模式7"/>
        <xdr:cNvPicPr/>
      </xdr:nvPicPr>
      <xdr:blipFill>
        <a:blip r:embed="rId7"/>
        <a:stretch>
          <a:fillRect/>
        </a:stretch>
      </xdr:blipFill>
      <xdr:spPr>
        <a:xfrm>
          <a:off x="600075" y="7838440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33</xdr:row>
      <xdr:rowOff>95250</xdr:rowOff>
    </xdr:from>
    <xdr:to>
      <xdr:col>2</xdr:col>
      <xdr:colOff>600075</xdr:colOff>
      <xdr:row>33</xdr:row>
      <xdr:rowOff>371475</xdr:rowOff>
    </xdr:to>
    <xdr:pic>
      <xdr:nvPicPr>
        <xdr:cNvPr id="2" name="图片模式8"/>
        <xdr:cNvPicPr/>
      </xdr:nvPicPr>
      <xdr:blipFill>
        <a:blip r:embed="rId8" cstate="print"/>
        <a:stretch>
          <a:fillRect/>
        </a:stretch>
      </xdr:blipFill>
      <xdr:spPr>
        <a:xfrm>
          <a:off x="1447800" y="10591165"/>
          <a:ext cx="53340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2</xdr:row>
      <xdr:rowOff>171450</xdr:rowOff>
    </xdr:from>
    <xdr:to>
      <xdr:col>10</xdr:col>
      <xdr:colOff>304165</xdr:colOff>
      <xdr:row>17</xdr:row>
      <xdr:rowOff>19050</xdr:rowOff>
    </xdr:to>
    <xdr:graphicFrame>
      <xdr:nvGraphicFramePr>
        <xdr:cNvPr id="2" name="图表 1"/>
        <xdr:cNvGraphicFramePr/>
      </xdr:nvGraphicFramePr>
      <xdr:xfrm>
        <a:off x="19050" y="312420"/>
        <a:ext cx="7505065" cy="2865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</xdr:colOff>
      <xdr:row>19</xdr:row>
      <xdr:rowOff>19685</xdr:rowOff>
    </xdr:from>
    <xdr:to>
      <xdr:col>10</xdr:col>
      <xdr:colOff>267335</xdr:colOff>
      <xdr:row>33</xdr:row>
      <xdr:rowOff>172085</xdr:rowOff>
    </xdr:to>
    <xdr:graphicFrame>
      <xdr:nvGraphicFramePr>
        <xdr:cNvPr id="3" name="图表 2"/>
        <xdr:cNvGraphicFramePr/>
      </xdr:nvGraphicFramePr>
      <xdr:xfrm>
        <a:off x="635" y="3209290"/>
        <a:ext cx="7486650" cy="25869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584835</xdr:colOff>
      <xdr:row>7</xdr:row>
      <xdr:rowOff>85725</xdr:rowOff>
    </xdr:from>
    <xdr:to>
      <xdr:col>10</xdr:col>
      <xdr:colOff>365760</xdr:colOff>
      <xdr:row>7</xdr:row>
      <xdr:rowOff>85725</xdr:rowOff>
    </xdr:to>
    <xdr:cxnSp>
      <xdr:nvCxnSpPr>
        <xdr:cNvPr id="4" name="直接连接符 3"/>
        <xdr:cNvCxnSpPr/>
      </xdr:nvCxnSpPr>
      <xdr:spPr>
        <a:xfrm>
          <a:off x="584835" y="1213485"/>
          <a:ext cx="7000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169545</xdr:colOff>
      <xdr:row>23</xdr:row>
      <xdr:rowOff>45720</xdr:rowOff>
    </xdr:from>
    <xdr:to>
      <xdr:col>11</xdr:col>
      <xdr:colOff>19050</xdr:colOff>
      <xdr:row>23</xdr:row>
      <xdr:rowOff>97155</xdr:rowOff>
    </xdr:to>
    <xdr:cxnSp>
      <xdr:nvCxnSpPr>
        <xdr:cNvPr id="5" name="直接连接符 4"/>
        <xdr:cNvCxnSpPr/>
      </xdr:nvCxnSpPr>
      <xdr:spPr>
        <a:xfrm flipV="1">
          <a:off x="855345" y="4008755"/>
          <a:ext cx="6888480" cy="514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0.08926</cdr:x>
      <cdr:y>0.48955</cdr:y>
    </cdr:from>
    <cdr:to>
      <cdr:x>1</cdr:x>
      <cdr:y>0.48955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669562" y="1402619"/>
          <a:ext cx="6831693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0.08792</cdr:x>
      <cdr:y>0.65859</cdr:y>
    </cdr:from>
    <cdr:to>
      <cdr:x>1</cdr:x>
      <cdr:y>0.66521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>
          <a:off x="659510" y="1886938"/>
          <a:ext cx="6841745" cy="189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0.07645</cdr:x>
      <cdr:y>0.60632</cdr:y>
    </cdr:from>
    <cdr:to>
      <cdr:x>0.99552</cdr:x>
      <cdr:y>0.60957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571929" y="1568166"/>
          <a:ext cx="6875503" cy="840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0.03537</cdr:x>
      <cdr:y>0.89923</cdr:y>
    </cdr:from>
    <cdr:to>
      <cdr:x>0.97171</cdr:x>
      <cdr:y>0.90572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>
          <a:off x="264601" y="2346291"/>
          <a:ext cx="7004698" cy="169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view="pageBreakPreview" zoomScale="145" zoomScaleNormal="121" zoomScaleSheetLayoutView="145" topLeftCell="A35" workbookViewId="0">
      <selection activeCell="D33" sqref="D33"/>
    </sheetView>
  </sheetViews>
  <sheetFormatPr defaultColWidth="9" defaultRowHeight="15.6"/>
  <cols>
    <col min="1" max="1" width="7.875" customWidth="1"/>
    <col min="2" max="2" width="10.25" customWidth="1"/>
    <col min="3" max="6" width="7.875" customWidth="1"/>
    <col min="7" max="7" width="10.75" customWidth="1"/>
    <col min="8" max="8" width="7.5" customWidth="1"/>
    <col min="9" max="9" width="7.875" customWidth="1"/>
    <col min="10" max="256" width="9" customWidth="1"/>
  </cols>
  <sheetData>
    <row r="1" ht="40.8" spans="1:1">
      <c r="A1" s="4" t="s">
        <v>0</v>
      </c>
    </row>
    <row r="2" ht="21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14.25" customHeight="1" spans="1:9">
      <c r="A3" s="7"/>
      <c r="B3" s="8"/>
      <c r="C3" s="8"/>
      <c r="D3" s="8"/>
      <c r="E3" s="8"/>
      <c r="F3" s="9"/>
      <c r="G3" s="10"/>
      <c r="H3" s="10"/>
      <c r="I3" s="8"/>
    </row>
    <row r="4" ht="24" customHeight="1" spans="1:9">
      <c r="A4" s="11" t="s">
        <v>2</v>
      </c>
      <c r="B4" s="11"/>
      <c r="C4" s="11"/>
      <c r="D4" s="11"/>
      <c r="E4" s="11"/>
      <c r="F4" s="11"/>
      <c r="G4" s="11"/>
      <c r="H4" s="11"/>
      <c r="I4" s="11"/>
    </row>
    <row r="5" ht="24" customHeight="1" spans="1:9">
      <c r="A5" s="11" t="s">
        <v>3</v>
      </c>
      <c r="B5" s="11"/>
      <c r="C5" s="11"/>
      <c r="D5" s="11"/>
      <c r="E5" s="11"/>
      <c r="F5" s="11"/>
      <c r="G5" s="11"/>
      <c r="H5" s="11"/>
      <c r="I5" s="11"/>
    </row>
    <row r="6" ht="24" customHeight="1" spans="1:9">
      <c r="A6" s="11" t="s">
        <v>4</v>
      </c>
      <c r="B6" s="11"/>
      <c r="C6" s="11"/>
      <c r="D6" s="11"/>
      <c r="E6" s="11"/>
      <c r="F6" s="11"/>
      <c r="G6" s="11"/>
      <c r="H6" s="11"/>
      <c r="I6" s="11"/>
    </row>
    <row r="7" ht="32.25" customHeight="1" spans="1:9">
      <c r="A7" s="12" t="s">
        <v>5</v>
      </c>
      <c r="B7" s="12"/>
      <c r="C7" s="12"/>
      <c r="D7" s="12" t="s">
        <v>6</v>
      </c>
      <c r="E7" s="12"/>
      <c r="F7" s="12"/>
      <c r="G7" s="12"/>
      <c r="H7" s="11"/>
      <c r="I7" s="11"/>
    </row>
    <row r="8" ht="23.25" customHeight="1" spans="1:9">
      <c r="A8" s="13" t="s">
        <v>7</v>
      </c>
      <c r="B8" s="14" t="s">
        <v>8</v>
      </c>
      <c r="C8" s="15" t="s">
        <v>9</v>
      </c>
      <c r="D8" s="14"/>
      <c r="E8" s="14"/>
      <c r="F8" s="14"/>
      <c r="G8" s="14"/>
      <c r="H8" s="16"/>
      <c r="I8" s="55" t="s">
        <v>10</v>
      </c>
    </row>
    <row r="9" ht="21.95" customHeight="1" spans="1:9">
      <c r="A9" s="17"/>
      <c r="B9" s="18" t="s">
        <v>11</v>
      </c>
      <c r="C9" s="19" t="s">
        <v>12</v>
      </c>
      <c r="D9" s="19" t="s">
        <v>13</v>
      </c>
      <c r="E9" s="19" t="s">
        <v>14</v>
      </c>
      <c r="F9" s="19" t="s">
        <v>15</v>
      </c>
      <c r="G9" s="19" t="s">
        <v>16</v>
      </c>
      <c r="H9" s="20"/>
      <c r="I9" s="56"/>
    </row>
    <row r="10" ht="21.95" customHeight="1" spans="1:9">
      <c r="A10" s="21">
        <v>1</v>
      </c>
      <c r="B10" s="22" t="s">
        <v>17</v>
      </c>
      <c r="C10" s="23">
        <v>26.5</v>
      </c>
      <c r="D10" s="23">
        <v>26.5</v>
      </c>
      <c r="E10" s="23">
        <v>26.5</v>
      </c>
      <c r="F10" s="23">
        <v>26.5</v>
      </c>
      <c r="G10" s="23">
        <v>26.5</v>
      </c>
      <c r="H10" s="24">
        <f t="shared" ref="H10:H21" si="0">SUM(C10:G10)/5</f>
        <v>26.5</v>
      </c>
      <c r="I10" s="57">
        <f>MAX(C10:G10)-MIN(C10:G10)</f>
        <v>0</v>
      </c>
    </row>
    <row r="11" ht="21.95" customHeight="1" spans="1:9">
      <c r="A11" s="21">
        <v>2</v>
      </c>
      <c r="B11" s="22" t="s">
        <v>18</v>
      </c>
      <c r="C11" s="23">
        <v>26.4</v>
      </c>
      <c r="D11" s="23">
        <v>26.5</v>
      </c>
      <c r="E11" s="23">
        <v>26.4</v>
      </c>
      <c r="F11" s="23">
        <v>26.6</v>
      </c>
      <c r="G11" s="23">
        <v>26.4</v>
      </c>
      <c r="H11" s="24">
        <f t="shared" si="0"/>
        <v>26.46</v>
      </c>
      <c r="I11" s="57">
        <f t="shared" ref="I11:I21" si="1">MAX(C11:G11)-MIN(C11:G11)</f>
        <v>0.200000000000003</v>
      </c>
    </row>
    <row r="12" ht="21.95" customHeight="1" spans="1:9">
      <c r="A12" s="21">
        <v>3</v>
      </c>
      <c r="B12" s="22" t="s">
        <v>19</v>
      </c>
      <c r="C12" s="23">
        <v>26.5</v>
      </c>
      <c r="D12" s="23">
        <v>26.5</v>
      </c>
      <c r="E12" s="23">
        <v>26.5</v>
      </c>
      <c r="F12" s="23">
        <v>26.6</v>
      </c>
      <c r="G12" s="23">
        <v>26.5</v>
      </c>
      <c r="H12" s="24">
        <f t="shared" si="0"/>
        <v>26.52</v>
      </c>
      <c r="I12" s="57">
        <f t="shared" si="1"/>
        <v>0.100000000000001</v>
      </c>
    </row>
    <row r="13" ht="21.95" customHeight="1" spans="1:9">
      <c r="A13" s="21">
        <v>4</v>
      </c>
      <c r="B13" s="22" t="s">
        <v>20</v>
      </c>
      <c r="C13" s="23">
        <v>26.4</v>
      </c>
      <c r="D13" s="23">
        <v>26.2</v>
      </c>
      <c r="E13" s="23">
        <v>26.4</v>
      </c>
      <c r="F13" s="23">
        <v>26.3</v>
      </c>
      <c r="G13" s="23">
        <v>26.4</v>
      </c>
      <c r="H13" s="24">
        <f t="shared" si="0"/>
        <v>26.34</v>
      </c>
      <c r="I13" s="57">
        <f t="shared" si="1"/>
        <v>0.199999999999999</v>
      </c>
    </row>
    <row r="14" ht="21.95" customHeight="1" spans="1:9">
      <c r="A14" s="25">
        <v>5</v>
      </c>
      <c r="B14" s="22" t="s">
        <v>21</v>
      </c>
      <c r="C14" s="23">
        <v>26.4</v>
      </c>
      <c r="D14" s="23">
        <v>26.3</v>
      </c>
      <c r="E14" s="23">
        <v>26.4</v>
      </c>
      <c r="F14" s="23">
        <v>26.4</v>
      </c>
      <c r="G14" s="23">
        <v>26.5</v>
      </c>
      <c r="H14" s="24">
        <f t="shared" si="0"/>
        <v>26.4</v>
      </c>
      <c r="I14" s="57">
        <f t="shared" si="1"/>
        <v>0.199999999999999</v>
      </c>
    </row>
    <row r="15" ht="21.95" customHeight="1" spans="1:9">
      <c r="A15" s="25">
        <v>6</v>
      </c>
      <c r="B15" s="22" t="s">
        <v>22</v>
      </c>
      <c r="C15" s="23">
        <v>26.4</v>
      </c>
      <c r="D15" s="23">
        <v>26.3</v>
      </c>
      <c r="E15" s="23">
        <v>26.4</v>
      </c>
      <c r="F15" s="23">
        <v>26.5</v>
      </c>
      <c r="G15" s="23">
        <v>26.4</v>
      </c>
      <c r="H15" s="24">
        <f t="shared" si="0"/>
        <v>26.4</v>
      </c>
      <c r="I15" s="57">
        <f t="shared" si="1"/>
        <v>0.199999999999999</v>
      </c>
    </row>
    <row r="16" ht="21.95" customHeight="1" spans="1:9">
      <c r="A16" s="25">
        <v>7</v>
      </c>
      <c r="B16" s="22" t="s">
        <v>23</v>
      </c>
      <c r="C16" s="23">
        <v>26.4</v>
      </c>
      <c r="D16" s="23">
        <v>26.3</v>
      </c>
      <c r="E16" s="23">
        <v>26.4</v>
      </c>
      <c r="F16" s="23">
        <v>26.3</v>
      </c>
      <c r="G16" s="23">
        <v>26.4</v>
      </c>
      <c r="H16" s="24">
        <f t="shared" si="0"/>
        <v>26.36</v>
      </c>
      <c r="I16" s="57">
        <f t="shared" si="1"/>
        <v>0.0999999999999979</v>
      </c>
    </row>
    <row r="17" ht="21.95" customHeight="1" spans="1:9">
      <c r="A17" s="25">
        <v>8</v>
      </c>
      <c r="B17" s="22" t="s">
        <v>24</v>
      </c>
      <c r="C17" s="23">
        <v>26.3</v>
      </c>
      <c r="D17" s="23">
        <v>26.5</v>
      </c>
      <c r="E17" s="23">
        <v>26.4</v>
      </c>
      <c r="F17" s="23">
        <v>26.5</v>
      </c>
      <c r="G17" s="23">
        <v>26.6</v>
      </c>
      <c r="H17" s="24">
        <f t="shared" si="0"/>
        <v>26.46</v>
      </c>
      <c r="I17" s="57">
        <f t="shared" si="1"/>
        <v>0.300000000000001</v>
      </c>
    </row>
    <row r="18" ht="21.95" customHeight="1" spans="1:9">
      <c r="A18" s="25">
        <v>9</v>
      </c>
      <c r="B18" s="22" t="s">
        <v>25</v>
      </c>
      <c r="C18" s="23">
        <v>26.5</v>
      </c>
      <c r="D18" s="23">
        <v>26.6</v>
      </c>
      <c r="E18" s="23">
        <v>26.5</v>
      </c>
      <c r="F18" s="23">
        <v>26.6</v>
      </c>
      <c r="G18" s="23">
        <v>26.4</v>
      </c>
      <c r="H18" s="24">
        <f t="shared" si="0"/>
        <v>26.52</v>
      </c>
      <c r="I18" s="57">
        <f t="shared" si="1"/>
        <v>0.200000000000003</v>
      </c>
    </row>
    <row r="19" ht="21.95" customHeight="1" spans="1:9">
      <c r="A19" s="25">
        <v>10</v>
      </c>
      <c r="B19" s="22" t="s">
        <v>26</v>
      </c>
      <c r="C19" s="23">
        <v>26.4</v>
      </c>
      <c r="D19" s="23">
        <v>26.4</v>
      </c>
      <c r="E19" s="23">
        <v>26.4</v>
      </c>
      <c r="F19" s="23">
        <v>26.3</v>
      </c>
      <c r="G19" s="23">
        <v>26.4</v>
      </c>
      <c r="H19" s="24">
        <f t="shared" si="0"/>
        <v>26.38</v>
      </c>
      <c r="I19" s="57">
        <f t="shared" si="1"/>
        <v>0.0999999999999979</v>
      </c>
    </row>
    <row r="20" ht="21.95" customHeight="1" spans="1:9">
      <c r="A20" s="25">
        <v>11</v>
      </c>
      <c r="B20" s="22" t="s">
        <v>27</v>
      </c>
      <c r="C20" s="23">
        <v>26.3</v>
      </c>
      <c r="D20" s="23">
        <v>26.5</v>
      </c>
      <c r="E20" s="23">
        <v>26.3</v>
      </c>
      <c r="F20" s="23">
        <v>26.4</v>
      </c>
      <c r="G20" s="23">
        <v>26.3</v>
      </c>
      <c r="H20" s="24">
        <f t="shared" si="0"/>
        <v>26.36</v>
      </c>
      <c r="I20" s="57">
        <f t="shared" si="1"/>
        <v>0.199999999999999</v>
      </c>
    </row>
    <row r="21" ht="21.95" customHeight="1" spans="1:9">
      <c r="A21" s="25">
        <v>12</v>
      </c>
      <c r="B21" s="22" t="s">
        <v>28</v>
      </c>
      <c r="C21" s="23">
        <v>26.4</v>
      </c>
      <c r="D21" s="23">
        <v>26.4</v>
      </c>
      <c r="E21" s="23">
        <v>26.5</v>
      </c>
      <c r="F21" s="23">
        <v>26.4</v>
      </c>
      <c r="G21" s="23">
        <v>26.4</v>
      </c>
      <c r="H21" s="24">
        <f t="shared" si="0"/>
        <v>26.42</v>
      </c>
      <c r="I21" s="57">
        <f t="shared" si="1"/>
        <v>0.100000000000001</v>
      </c>
    </row>
    <row r="22" ht="21.95" customHeight="1" spans="1:9">
      <c r="A22" s="25"/>
      <c r="B22" s="26"/>
      <c r="C22" s="25"/>
      <c r="D22" s="25"/>
      <c r="E22" s="25"/>
      <c r="F22" s="25"/>
      <c r="G22" s="25"/>
      <c r="H22" s="27"/>
      <c r="I22" s="58"/>
    </row>
    <row r="23" ht="21.95" customHeight="1" spans="1:9">
      <c r="A23" s="25"/>
      <c r="B23" s="26"/>
      <c r="C23" s="25"/>
      <c r="D23" s="25"/>
      <c r="E23" s="25"/>
      <c r="F23" s="25"/>
      <c r="G23" s="25"/>
      <c r="H23" s="27"/>
      <c r="I23" s="58"/>
    </row>
    <row r="24" ht="21.95" customHeight="1" spans="1:9">
      <c r="A24" s="25"/>
      <c r="B24" s="26"/>
      <c r="C24" s="25"/>
      <c r="D24" s="25"/>
      <c r="E24" s="25"/>
      <c r="F24" s="25"/>
      <c r="G24" s="25"/>
      <c r="H24" s="27"/>
      <c r="I24" s="59"/>
    </row>
    <row r="25" ht="21.95" customHeight="1" spans="1:9">
      <c r="A25" s="28"/>
      <c r="B25" s="29">
        <f>AVERAGE(H10:H21)</f>
        <v>26.4266666666667</v>
      </c>
      <c r="F25" s="30"/>
      <c r="G25" s="31">
        <f>AVERAGE(I10:I21)</f>
        <v>0.158333333333334</v>
      </c>
      <c r="H25" s="32"/>
      <c r="I25" s="60"/>
    </row>
    <row r="26" ht="29.25" customHeight="1" spans="1:9">
      <c r="A26" s="33" t="s">
        <v>29</v>
      </c>
      <c r="B26" s="34"/>
      <c r="C26" s="35" t="s">
        <v>30</v>
      </c>
      <c r="D26" s="36">
        <v>0.577</v>
      </c>
      <c r="E26" s="35" t="s">
        <v>31</v>
      </c>
      <c r="F26" s="36">
        <v>2.114</v>
      </c>
      <c r="G26" s="35" t="s">
        <v>32</v>
      </c>
      <c r="H26" s="36">
        <v>0</v>
      </c>
      <c r="I26" s="61"/>
    </row>
    <row r="27" ht="37.5" customHeight="1" spans="1:3">
      <c r="A27" s="37"/>
      <c r="B27" s="38" t="s">
        <v>33</v>
      </c>
      <c r="C27" s="39"/>
    </row>
    <row r="28" ht="23.25" customHeight="1" spans="1:5">
      <c r="A28" s="40" t="s">
        <v>34</v>
      </c>
      <c r="B28" s="41" t="s">
        <v>35</v>
      </c>
      <c r="C28" s="42"/>
      <c r="D28" s="43">
        <f>SUM(B25)</f>
        <v>26.4266666666667</v>
      </c>
      <c r="E28" s="44"/>
    </row>
    <row r="29" ht="36.75" customHeight="1" spans="1:9">
      <c r="A29" s="40" t="s">
        <v>36</v>
      </c>
      <c r="B29" s="41" t="s">
        <v>37</v>
      </c>
      <c r="C29" s="42"/>
      <c r="D29" s="43">
        <f>SUM(D28+D26*G25)</f>
        <v>26.518025</v>
      </c>
      <c r="E29" s="44"/>
      <c r="F29" s="45"/>
      <c r="G29" s="45"/>
      <c r="H29" s="46"/>
      <c r="I29" s="46"/>
    </row>
    <row r="30" ht="27" customHeight="1" spans="1:8">
      <c r="A30" s="40" t="s">
        <v>38</v>
      </c>
      <c r="B30" s="41" t="s">
        <v>39</v>
      </c>
      <c r="D30" s="43">
        <f>SUM(B25-D26*G25)</f>
        <v>26.3353083333333</v>
      </c>
      <c r="E30" s="44"/>
      <c r="F30" s="47"/>
      <c r="G30" s="47"/>
      <c r="H30" s="47"/>
    </row>
    <row r="31" ht="39.75" customHeight="1" spans="1:4">
      <c r="A31" s="48" t="s">
        <v>10</v>
      </c>
      <c r="B31" s="49" t="s">
        <v>33</v>
      </c>
      <c r="D31" s="50"/>
    </row>
    <row r="32" ht="25.5" customHeight="1" spans="1:5">
      <c r="A32" s="51" t="s">
        <v>40</v>
      </c>
      <c r="B32" s="41" t="s">
        <v>41</v>
      </c>
      <c r="D32" s="50">
        <f>SUM(G25)</f>
        <v>0.158333333333334</v>
      </c>
      <c r="E32" s="44"/>
    </row>
    <row r="33" ht="30.75" customHeight="1" spans="1:9">
      <c r="A33" s="40" t="s">
        <v>36</v>
      </c>
      <c r="B33" s="41" t="s">
        <v>37</v>
      </c>
      <c r="D33" s="50">
        <f>SUM(F26*G25)</f>
        <v>0.334716666666667</v>
      </c>
      <c r="E33" s="44"/>
      <c r="F33" s="52"/>
      <c r="H33" s="46"/>
      <c r="I33" s="46"/>
    </row>
    <row r="34" ht="29.25" customHeight="1" spans="1:9">
      <c r="A34" s="40" t="s">
        <v>38</v>
      </c>
      <c r="B34" s="41" t="s">
        <v>39</v>
      </c>
      <c r="D34" s="50">
        <f>SUM(H26*G25)</f>
        <v>0</v>
      </c>
      <c r="E34" s="44"/>
      <c r="H34" s="46"/>
      <c r="I34" s="46"/>
    </row>
    <row r="35" ht="48" customHeight="1" spans="1:9">
      <c r="A35" s="53" t="s">
        <v>42</v>
      </c>
      <c r="B35" s="54"/>
      <c r="C35" s="54"/>
      <c r="D35" s="54"/>
      <c r="E35" s="54"/>
      <c r="F35" s="54"/>
      <c r="G35" s="54"/>
      <c r="H35" s="54"/>
      <c r="I35" s="54"/>
    </row>
    <row r="36" ht="46.5" customHeight="1" spans="1:9">
      <c r="A36" s="53" t="s">
        <v>43</v>
      </c>
      <c r="B36" s="53"/>
      <c r="C36" s="53"/>
      <c r="D36" s="53"/>
      <c r="E36" s="53"/>
      <c r="F36" s="53"/>
      <c r="G36" s="53"/>
      <c r="H36" s="53"/>
      <c r="I36" s="53"/>
    </row>
    <row r="37" ht="49.5" customHeight="1" spans="2:9">
      <c r="B37" s="10" t="s">
        <v>44</v>
      </c>
      <c r="C37" s="10"/>
      <c r="D37" s="10"/>
      <c r="E37" s="10"/>
      <c r="F37" s="10"/>
      <c r="G37" s="10"/>
      <c r="H37" s="10"/>
      <c r="I37" s="10"/>
    </row>
  </sheetData>
  <autoFilter ref="A4:I21">
    <extLst/>
  </autoFilter>
  <mergeCells count="18">
    <mergeCell ref="A2:I2"/>
    <mergeCell ref="G3:H3"/>
    <mergeCell ref="A4:E4"/>
    <mergeCell ref="A5:I5"/>
    <mergeCell ref="A6:I6"/>
    <mergeCell ref="D7:G7"/>
    <mergeCell ref="C8:G8"/>
    <mergeCell ref="A26:B26"/>
    <mergeCell ref="B27:C27"/>
    <mergeCell ref="H29:I29"/>
    <mergeCell ref="H33:I33"/>
    <mergeCell ref="H34:I34"/>
    <mergeCell ref="A35:I35"/>
    <mergeCell ref="A36:I36"/>
    <mergeCell ref="B37:I37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pageOrder="overThenDown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13" workbookViewId="0">
      <selection activeCell="N20" sqref="N20"/>
    </sheetView>
  </sheetViews>
  <sheetFormatPr defaultColWidth="9" defaultRowHeight="15.6"/>
  <cols>
    <col min="10" max="10" width="13.75" customWidth="1"/>
    <col min="11" max="11" width="6.625" customWidth="1"/>
    <col min="12" max="12" width="14.125" customWidth="1"/>
  </cols>
  <sheetData>
    <row r="1" spans="1:11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idden="1"/>
    <row r="7" ht="17.4" spans="12:12">
      <c r="L7" s="3" t="s">
        <v>46</v>
      </c>
    </row>
    <row r="9" ht="17.4" spans="12:12">
      <c r="L9" s="3" t="s">
        <v>47</v>
      </c>
    </row>
    <row r="11" ht="17.4" spans="12:12">
      <c r="L11" s="3" t="s">
        <v>48</v>
      </c>
    </row>
    <row r="16" ht="24" customHeight="1"/>
    <row r="17" ht="9" customHeight="1"/>
    <row r="18" hidden="1"/>
    <row r="19" ht="0.95" customHeight="1"/>
    <row r="20" ht="14.1" customHeight="1" spans="12:12">
      <c r="L20" s="3"/>
    </row>
    <row r="25" ht="17.4" spans="12:12">
      <c r="L25" s="3" t="s">
        <v>49</v>
      </c>
    </row>
    <row r="26" ht="6" customHeight="1"/>
    <row r="29" ht="12" customHeight="1" spans="12:12">
      <c r="L29" s="3" t="s">
        <v>50</v>
      </c>
    </row>
    <row r="30" hidden="1"/>
    <row r="33" ht="17.4" spans="12:12">
      <c r="L33" s="3" t="s">
        <v>51</v>
      </c>
    </row>
  </sheetData>
  <mergeCells count="1">
    <mergeCell ref="A1:K2"/>
  </mergeCells>
  <pageMargins left="0.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知足常乐</cp:lastModifiedBy>
  <cp:revision>0</cp:revision>
  <dcterms:created xsi:type="dcterms:W3CDTF">1996-12-17T01:32:00Z</dcterms:created>
  <cp:lastPrinted>2018-05-25T03:12:00Z</cp:lastPrinted>
  <dcterms:modified xsi:type="dcterms:W3CDTF">2019-10-26T07:03:50Z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