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1A" sheetId="16" r:id="rId1"/>
    <sheet name="控制图" sheetId="18" r:id="rId2"/>
  </sheets>
  <definedNames>
    <definedName name="_xlnm.Print_Area" localSheetId="0">'1A'!$A$1:$I$37</definedName>
    <definedName name="_xlnm.Print_Area" localSheetId="1">控制图!$A$1:$L$31</definedName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<sst xmlns="http://schemas.openxmlformats.org/spreadsheetml/2006/main" count="66" uniqueCount="55">
  <si>
    <t xml:space="preserve">附录D           </t>
  </si>
  <si>
    <t>LAND-125C罗茨鼓风机轴外径尺寸测量过程监视统计记录表</t>
  </si>
  <si>
    <t xml:space="preserve">  测量过程名称：LAND-125C罗茨鼓风机轴外径尺寸测量</t>
  </si>
  <si>
    <r>
      <rPr>
        <sz val="12"/>
        <rFont val="宋体"/>
        <charset val="134"/>
      </rPr>
      <t>被测参数：LAND-125C罗茨鼓风机轴外径尺寸测量 测量范围：（8.98-9.02）mm   允差范围：</t>
    </r>
    <r>
      <rPr>
        <sz val="12"/>
        <rFont val="Arial"/>
        <charset val="134"/>
      </rPr>
      <t>±</t>
    </r>
    <r>
      <rPr>
        <sz val="12"/>
        <rFont val="宋体"/>
        <charset val="134"/>
      </rPr>
      <t>0.02 mm</t>
    </r>
  </si>
  <si>
    <t>测量设备：游标卡尺外径千分尺      测量范围：(0-25)mm   示值误差±0.001mm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</si>
  <si>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</si>
  <si>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核查标准：标准量块组9mm</t>
  </si>
  <si>
    <t>序号</t>
  </si>
  <si>
    <t>核查</t>
  </si>
  <si>
    <r>
      <rPr>
        <sz val="12"/>
        <rFont val="宋体"/>
        <charset val="134"/>
      </rPr>
      <t>观察记录（m</t>
    </r>
    <r>
      <rPr>
        <sz val="12"/>
        <rFont val="宋体"/>
        <charset val="134"/>
      </rPr>
      <t>m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</si>
  <si>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</si>
  <si>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</si>
  <si>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</si>
  <si>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</si>
  <si>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</si>
  <si>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</si>
  <si>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</si>
  <si>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2020.11.10</t>
  </si>
  <si>
    <t>2020.11.21</t>
  </si>
  <si>
    <t>2020.12.13</t>
  </si>
  <si>
    <t>2020.12.22</t>
  </si>
  <si>
    <t xml:space="preserve">                  </t>
  </si>
  <si>
    <t xml:space="preserve">                          </t>
  </si>
  <si>
    <t>2021.1.12</t>
  </si>
  <si>
    <t>2021.1.24</t>
  </si>
  <si>
    <t>2021.2.7</t>
  </si>
  <si>
    <t xml:space="preserve">                        </t>
  </si>
  <si>
    <t>2021.2.25</t>
  </si>
  <si>
    <t>2021.3.13</t>
  </si>
  <si>
    <t>2021.3.24</t>
  </si>
  <si>
    <t>2021.4.5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</si>
  <si>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</si>
  <si>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</si>
  <si>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</si>
  <si>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</si>
  <si>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</si>
  <si>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</si>
  <si>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</si>
  <si>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mm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</si>
  <si>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</si>
  <si>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</si>
  <si>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</si>
  <si>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</si>
  <si>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</si>
  <si>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</si>
  <si>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</si>
  <si>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均值、极差控制图状态正常，LAND-125C罗茨鼓风机轴外径尺寸测量过程中未出现非正常变异，能满足生产工艺要求。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</si>
  <si>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核查人员：赵洋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日期：</t>
    </r>
    <r>
      <rPr>
        <sz val="12"/>
        <rFont val="Times New Roman"/>
        <charset val="134"/>
      </rPr>
      <t xml:space="preserve"> 2021.4.5</t>
    </r>
  </si>
  <si>
    <t>附录E    LAND-125C罗茨鼓风机轴外径尺寸测量过程质控图</t>
  </si>
  <si>
    <t>UCL=9.022</t>
  </si>
  <si>
    <t>CL=9.008</t>
  </si>
  <si>
    <t>LCL=8.995</t>
  </si>
  <si>
    <t>UCL=0.048</t>
  </si>
  <si>
    <t>CL=0.023</t>
  </si>
  <si>
    <t>LCL=0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</si>
</sst>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0_ "/>
    <numFmt numFmtId="177" formatCode="0.000;[Red]0.000"/>
    <numFmt numFmtId="178" formatCode="0.00;[Red]0.00"/>
    <numFmt numFmtId="179" formatCode="0.0000_ "/>
  </numFmts>
  <fonts count="33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Arial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1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12" fillId="2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/>
    <xf numFmtId="176" fontId="0" fillId="0" borderId="8" xfId="0" applyNumberFormat="1" applyFont="1" applyBorder="1" applyAlignment="1">
      <alignment vertical="center"/>
    </xf>
    <xf numFmtId="176" fontId="0" fillId="0" borderId="0" xfId="0" applyNumberFormat="1" applyFont="1" applyBorder="1" applyAlignment="1"/>
    <xf numFmtId="176" fontId="0" fillId="0" borderId="0" xfId="0" applyNumberFormat="1" applyFont="1" applyBorder="1" applyAlignment="1">
      <alignment vertical="center"/>
    </xf>
    <xf numFmtId="0" fontId="0" fillId="0" borderId="8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0" fontId="8" fillId="0" borderId="0" xfId="0" applyFont="1"/>
    <xf numFmtId="177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76" fontId="5" fillId="0" borderId="0" xfId="0" applyNumberFormat="1" applyFont="1" applyBorder="1" applyAlignment="1">
      <alignment horizontal="center" wrapText="1"/>
    </xf>
    <xf numFmtId="176" fontId="5" fillId="0" borderId="0" xfId="0" applyNumberFormat="1" applyFont="1" applyBorder="1" applyAlignment="1">
      <alignment horizontal="center" vertical="top" wrapText="1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b="1">
                <a:solidFill>
                  <a:sysClr val="windowText" lastClr="000000"/>
                </a:solidFill>
              </a:rPr>
              <a:t>均值控制图</a:t>
            </a:r>
            <a:endParaRPr lang="en-US" alt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7619723306137"/>
          <c:y val="0.179166666666667"/>
          <c:w val="0.920663355799929"/>
          <c:h val="0.7116666666666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'1A'!$H$9:$H$19</c:f>
              <c:numCache>
                <c:formatCode>0.000;[Red]0.000</c:formatCode>
                <c:ptCount val="11"/>
                <c:pt idx="0">
                  <c:v>9.0104</c:v>
                </c:pt>
                <c:pt idx="1">
                  <c:v>9.0064</c:v>
                </c:pt>
                <c:pt idx="2">
                  <c:v>9.0076</c:v>
                </c:pt>
                <c:pt idx="3">
                  <c:v>9.0104</c:v>
                </c:pt>
                <c:pt idx="4">
                  <c:v>9.0104</c:v>
                </c:pt>
                <c:pt idx="5">
                  <c:v>9.0114</c:v>
                </c:pt>
                <c:pt idx="6">
                  <c:v>9.0064</c:v>
                </c:pt>
                <c:pt idx="7">
                  <c:v>9.0078</c:v>
                </c:pt>
                <c:pt idx="8">
                  <c:v>9.0062</c:v>
                </c:pt>
                <c:pt idx="9">
                  <c:v>9.007</c:v>
                </c:pt>
                <c:pt idx="10">
                  <c:v>9.0076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67117487"/>
        <c:axId val="659268105"/>
      </c:lineChart>
      <c:catAx>
        <c:axId val="567117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9268105"/>
        <c:crosses val="autoZero"/>
        <c:auto val="1"/>
        <c:lblAlgn val="ctr"/>
        <c:lblOffset val="100"/>
        <c:noMultiLvlLbl val="0"/>
      </c:catAx>
      <c:valAx>
        <c:axId val="659268105"/>
        <c:scaling>
          <c:orientation val="minMax"/>
          <c:max val="9.022"/>
          <c:min val="8.9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;[Red]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7117487"/>
        <c:crosses val="autoZero"/>
        <c:crossBetween val="between"/>
        <c:majorUnit val="0.003"/>
        <c:minorUnit val="0.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>
                <a:solidFill>
                  <a:sysClr val="windowText" lastClr="000000"/>
                </a:solidFill>
              </a:rPr>
              <a:t>极差控制图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'1A'!$I$9:$I$19</c:f>
              <c:numCache>
                <c:formatCode>0.000;[Red]0.000</c:formatCode>
                <c:ptCount val="11"/>
                <c:pt idx="0">
                  <c:v>0.0259999999999998</c:v>
                </c:pt>
                <c:pt idx="1">
                  <c:v>0.0210000000000008</c:v>
                </c:pt>
                <c:pt idx="2">
                  <c:v>0.0280000000000005</c:v>
                </c:pt>
                <c:pt idx="3">
                  <c:v>0.0259999999999998</c:v>
                </c:pt>
                <c:pt idx="4">
                  <c:v>0.0229999999999997</c:v>
                </c:pt>
                <c:pt idx="5">
                  <c:v>0.0199999999999996</c:v>
                </c:pt>
                <c:pt idx="6">
                  <c:v>0.0210000000000008</c:v>
                </c:pt>
                <c:pt idx="7">
                  <c:v>0.0239999999999991</c:v>
                </c:pt>
                <c:pt idx="8">
                  <c:v>0.0219999999999985</c:v>
                </c:pt>
                <c:pt idx="9">
                  <c:v>0.0200000000000014</c:v>
                </c:pt>
                <c:pt idx="10">
                  <c:v>0.020999999999999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32255782"/>
        <c:axId val="734452979"/>
      </c:lineChart>
      <c:catAx>
        <c:axId val="5322557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4452979"/>
        <c:crosses val="autoZero"/>
        <c:auto val="1"/>
        <c:lblAlgn val="ctr"/>
        <c:lblOffset val="100"/>
        <c:noMultiLvlLbl val="0"/>
      </c:catAx>
      <c:valAx>
        <c:axId val="734452979"/>
        <c:scaling>
          <c:orientation val="minMax"/>
          <c:max val="0.0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;[Red]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2255782"/>
        <c:crosses val="autoZero"/>
        <c:crossBetween val="between"/>
        <c:majorUnit val="0.006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304800</xdr:colOff>
      <xdr:row>23</xdr:row>
      <xdr:rowOff>47625</xdr:rowOff>
    </xdr:from>
    <xdr:to>
      <xdr:col>5</xdr:col>
      <xdr:colOff>571500</xdr:colOff>
      <xdr:row>23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05325" y="711327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95450" y="972312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447675</xdr:colOff>
          <xdr:row>7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6115050" y="2005330"/>
              <a:ext cx="2381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23</xdr:row>
          <xdr:rowOff>0</xdr:rowOff>
        </xdr:from>
        <xdr:to>
          <xdr:col>0</xdr:col>
          <xdr:colOff>733425</xdr:colOff>
          <xdr:row>23</xdr:row>
          <xdr:rowOff>295275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7065645"/>
              <a:ext cx="2762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28575</xdr:rowOff>
        </xdr:from>
        <xdr:to>
          <xdr:col>2</xdr:col>
          <xdr:colOff>390525</xdr:colOff>
          <xdr:row>28</xdr:row>
          <xdr:rowOff>38100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743075" y="8370570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104775</xdr:rowOff>
        </xdr:from>
        <xdr:to>
          <xdr:col>2</xdr:col>
          <xdr:colOff>628650</xdr:colOff>
          <xdr:row>29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85925" y="8742045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47625</xdr:rowOff>
        </xdr:from>
        <xdr:to>
          <xdr:col>2</xdr:col>
          <xdr:colOff>628650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85925" y="915162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657350" y="10113645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228600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8208645"/>
              <a:ext cx="152400" cy="133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66675</xdr:rowOff>
        </xdr:from>
        <xdr:to>
          <xdr:col>2</xdr:col>
          <xdr:colOff>561975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666875" y="10456545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0</xdr:colOff>
      <xdr:row>32</xdr:row>
      <xdr:rowOff>0</xdr:rowOff>
    </xdr:from>
    <xdr:to>
      <xdr:col>5</xdr:col>
      <xdr:colOff>589915</xdr:colOff>
      <xdr:row>32</xdr:row>
      <xdr:rowOff>238125</xdr:rowOff>
    </xdr:to>
    <xdr:pic>
      <xdr:nvPicPr>
        <xdr:cNvPr id="2" name="图片 53" descr="fec4ec98206565c70ad6d76ac56081b"/>
        <xdr:cNvPicPr>
          <a:picLocks noChangeAspect="1"/>
        </xdr:cNvPicPr>
      </xdr:nvPicPr>
      <xdr:blipFill>
        <a:blip r:embed="rId2">
          <a:biLevel thresh="50000"/>
        </a:blip>
        <a:srcRect l="4269" t="25554" r="19458" b="51355"/>
        <a:stretch>
          <a:fillRect/>
        </a:stretch>
      </xdr:blipFill>
      <xdr:spPr>
        <a:xfrm rot="10800000">
          <a:off x="4200525" y="9999345"/>
          <a:ext cx="58991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476250</xdr:colOff>
      <xdr:row>13</xdr:row>
      <xdr:rowOff>0</xdr:rowOff>
    </xdr:from>
    <xdr:to>
      <xdr:col>10</xdr:col>
      <xdr:colOff>238125</xdr:colOff>
      <xdr:row>13</xdr:row>
      <xdr:rowOff>0</xdr:rowOff>
    </xdr:to>
    <xdr:cxnSp>
      <xdr:nvCxnSpPr>
        <xdr:cNvPr id="15" name="直接连接符 14"/>
        <xdr:cNvCxnSpPr/>
      </xdr:nvCxnSpPr>
      <xdr:spPr>
        <a:xfrm>
          <a:off x="476250" y="2579370"/>
          <a:ext cx="66198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</xdr:row>
      <xdr:rowOff>161925</xdr:rowOff>
    </xdr:from>
    <xdr:to>
      <xdr:col>10</xdr:col>
      <xdr:colOff>228600</xdr:colOff>
      <xdr:row>4</xdr:row>
      <xdr:rowOff>161925</xdr:rowOff>
    </xdr:to>
    <xdr:cxnSp>
      <xdr:nvCxnSpPr>
        <xdr:cNvPr id="16" name="直接连接符 15"/>
        <xdr:cNvCxnSpPr/>
      </xdr:nvCxnSpPr>
      <xdr:spPr>
        <a:xfrm>
          <a:off x="466725" y="1026795"/>
          <a:ext cx="66198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8</xdr:row>
      <xdr:rowOff>114300</xdr:rowOff>
    </xdr:from>
    <xdr:to>
      <xdr:col>10</xdr:col>
      <xdr:colOff>200025</xdr:colOff>
      <xdr:row>8</xdr:row>
      <xdr:rowOff>114300</xdr:rowOff>
    </xdr:to>
    <xdr:cxnSp>
      <xdr:nvCxnSpPr>
        <xdr:cNvPr id="17" name="直接连接符 16"/>
        <xdr:cNvCxnSpPr/>
      </xdr:nvCxnSpPr>
      <xdr:spPr>
        <a:xfrm>
          <a:off x="438150" y="1741170"/>
          <a:ext cx="66198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26</xdr:row>
      <xdr:rowOff>28575</xdr:rowOff>
    </xdr:from>
    <xdr:to>
      <xdr:col>10</xdr:col>
      <xdr:colOff>142875</xdr:colOff>
      <xdr:row>26</xdr:row>
      <xdr:rowOff>28575</xdr:rowOff>
    </xdr:to>
    <xdr:cxnSp>
      <xdr:nvCxnSpPr>
        <xdr:cNvPr id="19" name="直接连接符 18"/>
        <xdr:cNvCxnSpPr/>
      </xdr:nvCxnSpPr>
      <xdr:spPr>
        <a:xfrm>
          <a:off x="476250" y="5084445"/>
          <a:ext cx="65246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23</xdr:row>
      <xdr:rowOff>57150</xdr:rowOff>
    </xdr:from>
    <xdr:to>
      <xdr:col>10</xdr:col>
      <xdr:colOff>47625</xdr:colOff>
      <xdr:row>23</xdr:row>
      <xdr:rowOff>57150</xdr:rowOff>
    </xdr:to>
    <xdr:cxnSp>
      <xdr:nvCxnSpPr>
        <xdr:cNvPr id="20" name="直接连接符 19"/>
        <xdr:cNvCxnSpPr/>
      </xdr:nvCxnSpPr>
      <xdr:spPr>
        <a:xfrm>
          <a:off x="381000" y="4541520"/>
          <a:ext cx="65246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19</xdr:row>
      <xdr:rowOff>123825</xdr:rowOff>
    </xdr:from>
    <xdr:to>
      <xdr:col>10</xdr:col>
      <xdr:colOff>38100</xdr:colOff>
      <xdr:row>19</xdr:row>
      <xdr:rowOff>123825</xdr:rowOff>
    </xdr:to>
    <xdr:cxnSp>
      <xdr:nvCxnSpPr>
        <xdr:cNvPr id="21" name="直接连接符 20"/>
        <xdr:cNvCxnSpPr/>
      </xdr:nvCxnSpPr>
      <xdr:spPr>
        <a:xfrm>
          <a:off x="371475" y="3846195"/>
          <a:ext cx="65246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2</xdr:row>
      <xdr:rowOff>64770</xdr:rowOff>
    </xdr:from>
    <xdr:to>
      <xdr:col>10</xdr:col>
      <xdr:colOff>309880</xdr:colOff>
      <xdr:row>16</xdr:row>
      <xdr:rowOff>34290</xdr:rowOff>
    </xdr:to>
    <xdr:graphicFrame>
      <xdr:nvGraphicFramePr>
        <xdr:cNvPr id="3" name="图表 2"/>
        <xdr:cNvGraphicFramePr/>
      </xdr:nvGraphicFramePr>
      <xdr:xfrm>
        <a:off x="7620" y="548640"/>
        <a:ext cx="7160260" cy="263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16</xdr:row>
      <xdr:rowOff>60960</xdr:rowOff>
    </xdr:from>
    <xdr:to>
      <xdr:col>10</xdr:col>
      <xdr:colOff>340995</xdr:colOff>
      <xdr:row>30</xdr:row>
      <xdr:rowOff>30480</xdr:rowOff>
    </xdr:to>
    <xdr:graphicFrame>
      <xdr:nvGraphicFramePr>
        <xdr:cNvPr id="4" name="图表 3"/>
        <xdr:cNvGraphicFramePr/>
      </xdr:nvGraphicFramePr>
      <xdr:xfrm>
        <a:off x="22860" y="3211830"/>
        <a:ext cx="7176135" cy="263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510540</xdr:colOff>
      <xdr:row>18</xdr:row>
      <xdr:rowOff>137160</xdr:rowOff>
    </xdr:from>
    <xdr:to>
      <xdr:col>10</xdr:col>
      <xdr:colOff>38100</xdr:colOff>
      <xdr:row>18</xdr:row>
      <xdr:rowOff>144780</xdr:rowOff>
    </xdr:to>
    <xdr:cxnSp>
      <xdr:nvCxnSpPr>
        <xdr:cNvPr id="5" name="直接连接符 4"/>
        <xdr:cNvCxnSpPr/>
      </xdr:nvCxnSpPr>
      <xdr:spPr>
        <a:xfrm>
          <a:off x="510540" y="3669030"/>
          <a:ext cx="6385560" cy="762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589915</xdr:colOff>
      <xdr:row>20</xdr:row>
      <xdr:rowOff>47625</xdr:rowOff>
    </xdr:to>
    <xdr:pic>
      <xdr:nvPicPr>
        <xdr:cNvPr id="2" name="图片 53" descr="fec4ec98206565c70ad6d76ac56081b"/>
        <xdr:cNvPicPr>
          <a:picLocks noChangeAspect="1"/>
        </xdr:cNvPicPr>
      </xdr:nvPicPr>
      <xdr:blipFill>
        <a:blip r:embed="rId3">
          <a:biLevel thresh="50000"/>
        </a:blip>
        <a:srcRect l="4269" t="25554" r="19458" b="51355"/>
        <a:stretch>
          <a:fillRect/>
        </a:stretch>
      </xdr:blipFill>
      <xdr:spPr>
        <a:xfrm rot="10800000">
          <a:off x="8458200" y="3722370"/>
          <a:ext cx="589915" cy="23812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0.0681092586023413</cdr:x>
      <cdr:y>0.176388888888889</cdr:y>
    </cdr:from>
    <cdr:to>
      <cdr:x>0.964171692089393</cdr:x>
      <cdr:y>0.179166666666667</cdr:y>
    </cdr:to>
    <cdr:cxnSp>
      <cdr:nvCxnSpPr>
        <cdr:cNvPr id="2" name="直接连接符 1"/>
        <cdr:cNvCxnSpPr/>
      </cdr:nvCxnSpPr>
      <cdr:spPr xmlns:a="http://schemas.openxmlformats.org/drawingml/2006/main">
        <a:xfrm xmlns:a="http://schemas.openxmlformats.org/drawingml/2006/main">
          <a:off x="487680" y="483870"/>
          <a:ext cx="6416040" cy="7620"/>
        </a:xfrm>
        <a:prstGeom xmlns:a="http://schemas.openxmlformats.org/drawingml/2006/main" prst="line">
          <a:avLst/>
        </a:prstGeom>
        <a:ln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0.0627882227740333</cdr:x>
      <cdr:y>0.534722222222222</cdr:y>
    </cdr:from>
    <cdr:to>
      <cdr:x>0.959914863426747</cdr:x>
      <cdr:y>0.5375</cdr:y>
    </cdr:to>
    <cdr:cxnSp>
      <cdr:nvCxnSpPr>
        <cdr:cNvPr id="3" name="直接连接符 2"/>
        <cdr:cNvCxnSpPr/>
      </cdr:nvCxnSpPr>
      <cdr:spPr xmlns:a="http://schemas.openxmlformats.org/drawingml/2006/main">
        <a:xfrm xmlns:a="http://schemas.openxmlformats.org/drawingml/2006/main">
          <a:off x="449580" y="1466850"/>
          <a:ext cx="6423660" cy="7620"/>
        </a:xfrm>
        <a:prstGeom xmlns:a="http://schemas.openxmlformats.org/drawingml/2006/main" prst="line">
          <a:avLst/>
        </a:prstGeom>
        <a:ln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0.0659808442710181</cdr:x>
      <cdr:y>0.890277777777778</cdr:y>
    </cdr:from>
    <cdr:to>
      <cdr:x>0.959914863426747</cdr:x>
      <cdr:y>0.893055555555556</cdr:y>
    </cdr:to>
    <cdr:cxnSp>
      <cdr:nvCxnSpPr>
        <cdr:cNvPr id="4" name="直接连接符 3"/>
        <cdr:cNvCxnSpPr/>
      </cdr:nvCxnSpPr>
      <cdr:spPr xmlns:a="http://schemas.openxmlformats.org/drawingml/2006/main">
        <a:xfrm xmlns:a="http://schemas.openxmlformats.org/drawingml/2006/main">
          <a:off x="472440" y="2442210"/>
          <a:ext cx="6400800" cy="7620"/>
        </a:xfrm>
        <a:prstGeom xmlns:a="http://schemas.openxmlformats.org/drawingml/2006/main" prst="line">
          <a:avLst/>
        </a:prstGeom>
        <a:ln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0.0615874701353862</cdr:x>
      <cdr:y>0.55</cdr:y>
    </cdr:from>
    <cdr:to>
      <cdr:x>0.963100610565437</cdr:x>
      <cdr:y>0.552777777777778</cdr:y>
    </cdr:to>
    <cdr:cxnSp>
      <cdr:nvCxnSpPr>
        <cdr:cNvPr id="2" name="直接连接符 1"/>
        <cdr:cNvCxnSpPr/>
      </cdr:nvCxnSpPr>
      <cdr:spPr xmlns:a="http://schemas.openxmlformats.org/drawingml/2006/main">
        <a:xfrm xmlns:a="http://schemas.openxmlformats.org/drawingml/2006/main">
          <a:off x="441960" y="1508760"/>
          <a:ext cx="6469380" cy="7620"/>
        </a:xfrm>
        <a:prstGeom xmlns:a="http://schemas.openxmlformats.org/drawingml/2006/main" prst="line">
          <a:avLst/>
        </a:prstGeom>
        <a:ln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0.0658348818688612</cdr:x>
      <cdr:y>0.891666666666667</cdr:y>
    </cdr:from>
    <cdr:to>
      <cdr:x>0.958853198831962</cdr:x>
      <cdr:y>0.894444444444444</cdr:y>
    </cdr:to>
    <cdr:cxnSp>
      <cdr:nvCxnSpPr>
        <cdr:cNvPr id="3" name="直接连接符 2"/>
        <cdr:cNvCxnSpPr/>
      </cdr:nvCxnSpPr>
      <cdr:spPr xmlns:a="http://schemas.openxmlformats.org/drawingml/2006/main">
        <a:xfrm xmlns:a="http://schemas.openxmlformats.org/drawingml/2006/main">
          <a:off x="472440" y="2446020"/>
          <a:ext cx="6408420" cy="7620"/>
        </a:xfrm>
        <a:prstGeom xmlns:a="http://schemas.openxmlformats.org/drawingml/2006/main" prst="line">
          <a:avLst/>
        </a:prstGeom>
        <a:ln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37"/>
  <sheetViews>
    <sheetView tabSelected="1" zoomScale="85" zoomScaleNormal="85" topLeftCell="A25" workbookViewId="0">
      <selection activeCell="J32" sqref="J32"/>
    </sheetView>
  </sheetViews>
  <sheetFormatPr defaultColWidth="9" defaultRowHeight="15"/>
  <cols>
    <col min="1" max="1" width="10" style="2" customWidth="1"/>
    <col min="2" max="2" width="11.25" style="2" customWidth="1"/>
    <col min="3" max="3" width="10.375" style="2" customWidth="1"/>
    <col min="4" max="4" width="12" style="2" customWidth="1"/>
    <col min="5" max="5" width="11.5" style="2" customWidth="1"/>
    <col min="6" max="6" width="10.875" style="2" customWidth="1"/>
    <col min="7" max="7" width="11.5" style="2" customWidth="1"/>
    <col min="8" max="8" width="11.625" style="2" customWidth="1"/>
    <col min="9" max="9" width="10.375" style="2" customWidth="1"/>
    <col min="10" max="16384" width="9" style="2"/>
  </cols>
  <sheetData>
    <row r="1" ht="17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9.25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ht="26.1" customHeight="1" spans="1:9">
      <c r="A3" s="10" t="s">
        <v>2</v>
      </c>
      <c r="B3" s="11"/>
      <c r="C3" s="11"/>
      <c r="D3" s="11"/>
      <c r="E3" s="11"/>
      <c r="F3" s="11"/>
      <c r="G3" s="12"/>
      <c r="H3" s="12"/>
      <c r="I3" s="12"/>
    </row>
    <row r="4" ht="26.1" customHeight="1" spans="1:9">
      <c r="A4" s="13" t="s">
        <v>3</v>
      </c>
      <c r="B4" s="14"/>
      <c r="C4" s="14"/>
      <c r="D4" s="14"/>
      <c r="E4" s="14"/>
      <c r="F4" s="14"/>
      <c r="G4" s="14"/>
      <c r="H4" s="14"/>
      <c r="I4" s="14"/>
    </row>
    <row r="5" ht="26.1" customHeight="1" spans="1:9">
      <c r="A5" s="14" t="s">
        <v>4</v>
      </c>
      <c r="B5" s="14"/>
      <c r="C5" s="14"/>
      <c r="D5" s="14"/>
      <c r="E5" s="14"/>
      <c r="F5" s="14"/>
      <c r="G5" s="14"/>
      <c r="H5" s="14"/>
      <c r="I5" s="14"/>
    </row>
    <row r="6" ht="26.1" customHeight="1" spans="1:9">
      <c r="A6" s="15" t="s">
        <v>5</v>
      </c>
      <c r="B6" s="16"/>
      <c r="C6" s="16"/>
      <c r="D6" s="17" t="s">
        <v>6</v>
      </c>
      <c r="E6" s="18"/>
      <c r="F6" s="18"/>
      <c r="G6" s="18"/>
      <c r="H6" s="18"/>
      <c r="I6" s="18"/>
    </row>
    <row r="7" ht="23.25" customHeight="1" spans="1:9">
      <c r="A7" s="19" t="s">
        <v>7</v>
      </c>
      <c r="B7" s="20" t="s">
        <v>8</v>
      </c>
      <c r="C7" s="20" t="s">
        <v>9</v>
      </c>
      <c r="D7" s="20"/>
      <c r="E7" s="20"/>
      <c r="F7" s="20"/>
      <c r="G7" s="20"/>
      <c r="H7" s="21"/>
      <c r="I7" s="66" t="s">
        <v>10</v>
      </c>
    </row>
    <row r="8" ht="21.95" customHeight="1" spans="1:9">
      <c r="A8" s="22"/>
      <c r="B8" s="23" t="s">
        <v>11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16</v>
      </c>
      <c r="H8" s="25"/>
      <c r="I8" s="67"/>
    </row>
    <row r="9" s="4" customFormat="1" ht="24" customHeight="1" spans="1:12">
      <c r="A9" s="26">
        <v>1</v>
      </c>
      <c r="B9" s="27" t="s">
        <v>17</v>
      </c>
      <c r="C9" s="28">
        <v>9.012</v>
      </c>
      <c r="D9" s="28">
        <v>9.017</v>
      </c>
      <c r="E9" s="28">
        <v>8.992</v>
      </c>
      <c r="F9" s="28">
        <v>9.013</v>
      </c>
      <c r="G9" s="28">
        <v>9.018</v>
      </c>
      <c r="H9" s="29">
        <f>SUM(C9:G9)/5</f>
        <v>9.0104</v>
      </c>
      <c r="I9" s="68">
        <f>MAX(C9:G9)-MIN(C9:G9)</f>
        <v>0.0259999999999998</v>
      </c>
      <c r="K9" s="69"/>
      <c r="L9" s="70"/>
    </row>
    <row r="10" s="4" customFormat="1" ht="24" customHeight="1" spans="1:12">
      <c r="A10" s="26">
        <v>2</v>
      </c>
      <c r="B10" s="27" t="s">
        <v>18</v>
      </c>
      <c r="C10" s="28">
        <v>9.013</v>
      </c>
      <c r="D10" s="28">
        <v>8.996</v>
      </c>
      <c r="E10" s="28">
        <v>8.995</v>
      </c>
      <c r="F10" s="28">
        <v>9.012</v>
      </c>
      <c r="G10" s="28">
        <v>9.016</v>
      </c>
      <c r="H10" s="29">
        <f t="shared" ref="H10:H20" si="0">SUM(C10:G10)/5</f>
        <v>9.0064</v>
      </c>
      <c r="I10" s="68">
        <f t="shared" ref="I10:I20" si="1">MAX(C10:G10)-MIN(C10:G10)</f>
        <v>0.0210000000000008</v>
      </c>
      <c r="K10" s="69"/>
      <c r="L10" s="70"/>
    </row>
    <row r="11" s="4" customFormat="1" ht="24" customHeight="1" spans="1:12">
      <c r="A11" s="26">
        <v>3</v>
      </c>
      <c r="B11" s="27" t="s">
        <v>19</v>
      </c>
      <c r="C11" s="28">
        <v>9.012</v>
      </c>
      <c r="D11" s="28">
        <v>9.016</v>
      </c>
      <c r="E11" s="28">
        <v>8.988</v>
      </c>
      <c r="F11" s="28">
        <v>9.011</v>
      </c>
      <c r="G11" s="28">
        <v>9.011</v>
      </c>
      <c r="H11" s="29">
        <f t="shared" si="0"/>
        <v>9.0076</v>
      </c>
      <c r="I11" s="68">
        <f t="shared" si="1"/>
        <v>0.0280000000000005</v>
      </c>
      <c r="K11" s="69"/>
      <c r="L11" s="70"/>
    </row>
    <row r="12" s="4" customFormat="1" ht="24" customHeight="1" spans="1:12">
      <c r="A12" s="26">
        <v>4</v>
      </c>
      <c r="B12" s="27" t="s">
        <v>20</v>
      </c>
      <c r="C12" s="28">
        <v>9.012</v>
      </c>
      <c r="D12" s="28">
        <v>9.017</v>
      </c>
      <c r="E12" s="28">
        <v>8.992</v>
      </c>
      <c r="F12" s="28">
        <v>9.013</v>
      </c>
      <c r="G12" s="28">
        <v>9.018</v>
      </c>
      <c r="H12" s="29">
        <f t="shared" si="0"/>
        <v>9.0104</v>
      </c>
      <c r="I12" s="68">
        <f t="shared" si="1"/>
        <v>0.0259999999999998</v>
      </c>
      <c r="K12" s="69" t="s">
        <v>21</v>
      </c>
      <c r="L12" s="70" t="s">
        <v>22</v>
      </c>
    </row>
    <row r="13" s="4" customFormat="1" ht="24" customHeight="1" spans="1:12">
      <c r="A13" s="30">
        <v>5</v>
      </c>
      <c r="B13" s="27" t="s">
        <v>23</v>
      </c>
      <c r="C13" s="28">
        <v>9.016</v>
      </c>
      <c r="D13" s="28">
        <v>9.015</v>
      </c>
      <c r="E13" s="28">
        <v>8.993</v>
      </c>
      <c r="F13" s="28">
        <v>9.013</v>
      </c>
      <c r="G13" s="28">
        <v>9.015</v>
      </c>
      <c r="H13" s="29">
        <f t="shared" si="0"/>
        <v>9.0104</v>
      </c>
      <c r="I13" s="68">
        <f t="shared" si="1"/>
        <v>0.0229999999999997</v>
      </c>
      <c r="K13" s="69"/>
      <c r="L13" s="70"/>
    </row>
    <row r="14" s="4" customFormat="1" ht="24" customHeight="1" spans="1:12">
      <c r="A14" s="30">
        <v>6</v>
      </c>
      <c r="B14" s="27" t="s">
        <v>24</v>
      </c>
      <c r="C14" s="28">
        <v>9.016</v>
      </c>
      <c r="D14" s="28">
        <v>9.015</v>
      </c>
      <c r="E14" s="28">
        <v>8.996</v>
      </c>
      <c r="F14" s="28">
        <v>9.016</v>
      </c>
      <c r="G14" s="28">
        <v>9.014</v>
      </c>
      <c r="H14" s="29">
        <f t="shared" si="0"/>
        <v>9.0114</v>
      </c>
      <c r="I14" s="68">
        <f t="shared" si="1"/>
        <v>0.0199999999999996</v>
      </c>
      <c r="K14" s="69"/>
      <c r="L14" s="70"/>
    </row>
    <row r="15" s="4" customFormat="1" ht="24" customHeight="1" spans="1:12">
      <c r="A15" s="30">
        <v>7</v>
      </c>
      <c r="B15" s="27" t="s">
        <v>25</v>
      </c>
      <c r="C15" s="28">
        <v>9.013</v>
      </c>
      <c r="D15" s="28">
        <v>8.996</v>
      </c>
      <c r="E15" s="28">
        <v>8.995</v>
      </c>
      <c r="F15" s="28">
        <v>9.012</v>
      </c>
      <c r="G15" s="28">
        <v>9.016</v>
      </c>
      <c r="H15" s="29">
        <f t="shared" si="0"/>
        <v>9.0064</v>
      </c>
      <c r="I15" s="68">
        <f t="shared" si="1"/>
        <v>0.0210000000000008</v>
      </c>
      <c r="K15" s="69" t="s">
        <v>26</v>
      </c>
      <c r="L15" s="70"/>
    </row>
    <row r="16" s="4" customFormat="1" ht="24" customHeight="1" spans="1:12">
      <c r="A16" s="30">
        <v>8</v>
      </c>
      <c r="B16" s="27" t="s">
        <v>27</v>
      </c>
      <c r="C16" s="28">
        <v>8.993</v>
      </c>
      <c r="D16" s="28">
        <v>9.017</v>
      </c>
      <c r="E16" s="28">
        <v>9</v>
      </c>
      <c r="F16" s="28">
        <v>9.013</v>
      </c>
      <c r="G16" s="28">
        <v>9.016</v>
      </c>
      <c r="H16" s="29">
        <f t="shared" si="0"/>
        <v>9.0078</v>
      </c>
      <c r="I16" s="68">
        <f t="shared" si="1"/>
        <v>0.0239999999999991</v>
      </c>
      <c r="K16" s="69"/>
      <c r="L16" s="71"/>
    </row>
    <row r="17" s="4" customFormat="1" ht="24" customHeight="1" spans="1:12">
      <c r="A17" s="30">
        <v>9</v>
      </c>
      <c r="B17" s="27" t="s">
        <v>28</v>
      </c>
      <c r="C17" s="28">
        <v>9.012</v>
      </c>
      <c r="D17" s="28">
        <v>9</v>
      </c>
      <c r="E17" s="28">
        <v>8.992</v>
      </c>
      <c r="F17" s="28">
        <v>9.013</v>
      </c>
      <c r="G17" s="28">
        <v>9.014</v>
      </c>
      <c r="H17" s="29">
        <f t="shared" si="0"/>
        <v>9.0062</v>
      </c>
      <c r="I17" s="68">
        <f t="shared" si="1"/>
        <v>0.0219999999999985</v>
      </c>
      <c r="K17" s="69"/>
      <c r="L17" s="70"/>
    </row>
    <row r="18" s="4" customFormat="1" ht="24" customHeight="1" spans="1:12">
      <c r="A18" s="30">
        <v>10</v>
      </c>
      <c r="B18" s="27" t="s">
        <v>29</v>
      </c>
      <c r="C18" s="28">
        <v>8.995</v>
      </c>
      <c r="D18" s="28">
        <v>9.015</v>
      </c>
      <c r="E18" s="28">
        <v>8.998</v>
      </c>
      <c r="F18" s="28">
        <v>9.013</v>
      </c>
      <c r="G18" s="28">
        <v>9.014</v>
      </c>
      <c r="H18" s="29">
        <f t="shared" si="0"/>
        <v>9.007</v>
      </c>
      <c r="I18" s="68">
        <f t="shared" si="1"/>
        <v>0.0200000000000014</v>
      </c>
      <c r="K18" s="69"/>
      <c r="L18" s="70"/>
    </row>
    <row r="19" s="4" customFormat="1" ht="24" customHeight="1" spans="1:12">
      <c r="A19" s="30">
        <v>11</v>
      </c>
      <c r="B19" s="27" t="s">
        <v>30</v>
      </c>
      <c r="C19" s="28">
        <v>9.012</v>
      </c>
      <c r="D19" s="28">
        <v>9.017</v>
      </c>
      <c r="E19" s="28">
        <v>8.996</v>
      </c>
      <c r="F19" s="28">
        <v>8.999</v>
      </c>
      <c r="G19" s="28">
        <v>9.014</v>
      </c>
      <c r="H19" s="29">
        <f t="shared" si="0"/>
        <v>9.0076</v>
      </c>
      <c r="I19" s="68">
        <f t="shared" si="1"/>
        <v>0.020999999999999</v>
      </c>
      <c r="K19" s="69"/>
      <c r="L19" s="70"/>
    </row>
    <row r="20" s="4" customFormat="1" ht="24" customHeight="1" spans="1:12">
      <c r="A20" s="30"/>
      <c r="B20" s="27"/>
      <c r="C20" s="31"/>
      <c r="D20" s="31"/>
      <c r="E20" s="31"/>
      <c r="F20" s="31"/>
      <c r="G20" s="31"/>
      <c r="H20" s="32"/>
      <c r="I20" s="31"/>
      <c r="K20" s="69"/>
      <c r="L20" s="70"/>
    </row>
    <row r="21" s="4" customFormat="1" ht="24" customHeight="1" spans="1:12">
      <c r="A21" s="30"/>
      <c r="B21" s="27"/>
      <c r="C21" s="31"/>
      <c r="D21" s="31"/>
      <c r="E21" s="31"/>
      <c r="F21" s="31"/>
      <c r="G21" s="31"/>
      <c r="H21" s="32"/>
      <c r="I21" s="31"/>
      <c r="K21" s="69"/>
      <c r="L21" s="70"/>
    </row>
    <row r="22" s="4" customFormat="1" ht="24" customHeight="1" spans="1:12">
      <c r="A22" s="30"/>
      <c r="B22" s="27"/>
      <c r="C22" s="31"/>
      <c r="D22" s="31"/>
      <c r="E22" s="31"/>
      <c r="F22" s="31"/>
      <c r="G22" s="31"/>
      <c r="H22" s="32"/>
      <c r="I22" s="31"/>
      <c r="K22" s="69"/>
      <c r="L22" s="70"/>
    </row>
    <row r="23" s="4" customFormat="1" ht="24" customHeight="1" spans="1:12">
      <c r="A23" s="30"/>
      <c r="B23" s="27"/>
      <c r="C23" s="31"/>
      <c r="D23" s="31"/>
      <c r="E23" s="31"/>
      <c r="F23" s="31"/>
      <c r="G23" s="31"/>
      <c r="H23" s="32"/>
      <c r="I23" s="31"/>
      <c r="K23" s="69"/>
      <c r="L23" s="70"/>
    </row>
    <row r="24" s="4" customFormat="1" ht="24" customHeight="1" spans="1:9">
      <c r="A24" s="33"/>
      <c r="B24" s="34">
        <f>AVERAGE(H9:H19)</f>
        <v>9.00832727272727</v>
      </c>
      <c r="C24" s="35"/>
      <c r="D24" s="35"/>
      <c r="E24" s="35"/>
      <c r="F24" s="36"/>
      <c r="G24" s="36">
        <f>AVERAGE(I9:I19)</f>
        <v>0.0229090909090908</v>
      </c>
      <c r="H24" s="37"/>
      <c r="I24" s="72"/>
    </row>
    <row r="25" s="4" customFormat="1" ht="29.25" customHeight="1" spans="1:9">
      <c r="A25" s="38" t="s">
        <v>31</v>
      </c>
      <c r="B25" s="39"/>
      <c r="C25" s="40" t="s">
        <v>32</v>
      </c>
      <c r="D25" s="41">
        <v>0.577</v>
      </c>
      <c r="E25" s="40" t="s">
        <v>33</v>
      </c>
      <c r="F25" s="41">
        <v>2.115</v>
      </c>
      <c r="G25" s="40" t="s">
        <v>34</v>
      </c>
      <c r="H25" s="41">
        <v>0</v>
      </c>
      <c r="I25" s="73"/>
    </row>
    <row r="26" s="3" customFormat="1" ht="29.25" customHeight="1" spans="1:9">
      <c r="A26" s="42"/>
      <c r="B26" s="42"/>
      <c r="C26" s="43"/>
      <c r="D26" s="44"/>
      <c r="E26" s="45"/>
      <c r="F26" s="44"/>
      <c r="G26" s="45"/>
      <c r="H26" s="44"/>
      <c r="I26" s="74"/>
    </row>
    <row r="27" ht="18" spans="1:9">
      <c r="A27" s="46"/>
      <c r="B27" s="47" t="s">
        <v>35</v>
      </c>
      <c r="C27" s="48"/>
      <c r="D27" s="4"/>
      <c r="E27" s="4"/>
      <c r="F27" s="4"/>
      <c r="G27" s="4"/>
      <c r="H27" s="4"/>
      <c r="I27" s="4"/>
    </row>
    <row r="28" ht="23.25" customHeight="1" spans="1:9">
      <c r="A28" s="43" t="s">
        <v>36</v>
      </c>
      <c r="B28" s="49" t="s">
        <v>37</v>
      </c>
      <c r="C28" s="50"/>
      <c r="D28" s="51">
        <f>SUM(B24)</f>
        <v>9.00832727272727</v>
      </c>
      <c r="E28" s="52" t="s">
        <v>38</v>
      </c>
      <c r="F28" s="4"/>
      <c r="G28" s="4"/>
      <c r="H28" s="4"/>
      <c r="I28" s="4"/>
    </row>
    <row r="29" ht="36.75" customHeight="1" spans="1:9">
      <c r="A29" s="43" t="s">
        <v>39</v>
      </c>
      <c r="B29" s="49" t="s">
        <v>40</v>
      </c>
      <c r="C29" s="50"/>
      <c r="D29" s="53">
        <f>SUM(D28+D25*G24)</f>
        <v>9.02154581818182</v>
      </c>
      <c r="E29" s="52" t="s">
        <v>38</v>
      </c>
      <c r="F29" s="54"/>
      <c r="G29" s="54"/>
      <c r="H29" s="55"/>
      <c r="I29" s="55"/>
    </row>
    <row r="30" ht="27" customHeight="1" spans="1:9">
      <c r="A30" s="43" t="s">
        <v>41</v>
      </c>
      <c r="B30" s="49" t="s">
        <v>42</v>
      </c>
      <c r="D30" s="53">
        <f>SUM(B24-D25*G24)</f>
        <v>8.99510872727273</v>
      </c>
      <c r="E30" s="52" t="s">
        <v>38</v>
      </c>
      <c r="F30" s="56"/>
      <c r="G30" s="56"/>
      <c r="H30" s="56"/>
      <c r="I30" s="4"/>
    </row>
    <row r="31" ht="18" spans="1:9">
      <c r="A31" s="57" t="s">
        <v>10</v>
      </c>
      <c r="B31" s="58" t="s">
        <v>35</v>
      </c>
      <c r="D31" s="51"/>
      <c r="E31" s="4"/>
      <c r="F31" s="4"/>
      <c r="G31" s="4"/>
      <c r="H31" s="4"/>
      <c r="I31" s="4"/>
    </row>
    <row r="32" ht="25.5" customHeight="1" spans="1:9">
      <c r="A32" s="59" t="s">
        <v>43</v>
      </c>
      <c r="B32" s="60" t="s">
        <v>44</v>
      </c>
      <c r="D32" s="51">
        <f>SUM(G24)</f>
        <v>0.0229090909090908</v>
      </c>
      <c r="E32" s="52" t="s">
        <v>38</v>
      </c>
      <c r="F32" s="4"/>
      <c r="G32" s="4"/>
      <c r="H32" s="4"/>
      <c r="I32" s="4"/>
    </row>
    <row r="33" ht="30.75" customHeight="1" spans="1:9">
      <c r="A33" s="43" t="s">
        <v>39</v>
      </c>
      <c r="B33" s="49" t="s">
        <v>40</v>
      </c>
      <c r="D33" s="51">
        <f>SUM(F25*G24)</f>
        <v>0.0484527272727271</v>
      </c>
      <c r="E33" s="52" t="s">
        <v>38</v>
      </c>
      <c r="F33" s="61"/>
      <c r="G33" s="4"/>
      <c r="H33" s="55"/>
      <c r="I33" s="55"/>
    </row>
    <row r="34" ht="29.25" customHeight="1" spans="1:9">
      <c r="A34" s="43" t="s">
        <v>41</v>
      </c>
      <c r="B34" s="49" t="s">
        <v>42</v>
      </c>
      <c r="D34" s="53">
        <f>SUM(H25*G24)</f>
        <v>0</v>
      </c>
      <c r="E34" s="52" t="s">
        <v>38</v>
      </c>
      <c r="F34" s="4"/>
      <c r="G34" s="4"/>
      <c r="H34" s="55"/>
      <c r="I34" s="55"/>
    </row>
    <row r="35" spans="1:9">
      <c r="A35" s="62" t="s">
        <v>45</v>
      </c>
      <c r="B35" s="6"/>
      <c r="C35" s="6"/>
      <c r="D35" s="6"/>
      <c r="E35" s="6"/>
      <c r="F35" s="6"/>
      <c r="G35" s="6"/>
      <c r="H35" s="6"/>
      <c r="I35" s="6"/>
    </row>
    <row r="36" ht="38.1" customHeight="1" spans="1:9">
      <c r="A36" s="63" t="s">
        <v>46</v>
      </c>
      <c r="B36" s="64"/>
      <c r="C36" s="64"/>
      <c r="D36" s="64"/>
      <c r="E36" s="64"/>
      <c r="F36" s="64"/>
      <c r="G36" s="64"/>
      <c r="H36" s="64"/>
      <c r="I36" s="64"/>
    </row>
    <row r="37" ht="23.25" customHeight="1" spans="2:9">
      <c r="B37" s="65" t="s">
        <v>47</v>
      </c>
      <c r="C37" s="65"/>
      <c r="D37" s="65"/>
      <c r="E37" s="65"/>
      <c r="F37" s="65"/>
      <c r="G37" s="65"/>
      <c r="H37" s="65"/>
      <c r="I37" s="65"/>
    </row>
  </sheetData>
  <mergeCells count="18">
    <mergeCell ref="A1:I1"/>
    <mergeCell ref="A2:I2"/>
    <mergeCell ref="A3:F3"/>
    <mergeCell ref="A4:I4"/>
    <mergeCell ref="A5:I5"/>
    <mergeCell ref="D6:I6"/>
    <mergeCell ref="C7:G7"/>
    <mergeCell ref="A25:B25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scale="72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447675</xdr:colOff>
                <xdr:row>7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23</xdr:row>
                <xdr:rowOff>0</xdr:rowOff>
              </from>
              <to>
                <xdr:col>0</xdr:col>
                <xdr:colOff>733425</xdr:colOff>
                <xdr:row>23</xdr:row>
                <xdr:rowOff>295275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28575</xdr:rowOff>
              </from>
              <to>
                <xdr:col>2</xdr:col>
                <xdr:colOff>390525</xdr:colOff>
                <xdr:row>28</xdr:row>
                <xdr:rowOff>38100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28</xdr:row>
                <xdr:rowOff>104775</xdr:rowOff>
              </from>
              <to>
                <xdr:col>2</xdr:col>
                <xdr:colOff>628650</xdr:colOff>
                <xdr:row>29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29</xdr:row>
                <xdr:rowOff>47625</xdr:rowOff>
              </from>
              <to>
                <xdr:col>2</xdr:col>
                <xdr:colOff>628650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228600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66675</xdr:rowOff>
              </from>
              <to>
                <xdr:col>2</xdr:col>
                <xdr:colOff>561975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6" workbookViewId="0">
      <selection activeCell="M20" sqref="M20"/>
    </sheetView>
  </sheetViews>
  <sheetFormatPr defaultColWidth="9" defaultRowHeight="15"/>
  <cols>
    <col min="12" max="12" width="12" customWidth="1"/>
  </cols>
  <sheetData>
    <row r="1" spans="1:1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1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5" spans="12:12">
      <c r="L5" s="2" t="s">
        <v>49</v>
      </c>
    </row>
    <row r="9" spans="12:12">
      <c r="L9" s="3"/>
    </row>
    <row r="10" spans="12:12">
      <c r="L10" t="s">
        <v>50</v>
      </c>
    </row>
    <row r="13" spans="12:12">
      <c r="L13" t="s">
        <v>51</v>
      </c>
    </row>
    <row r="14" spans="12:12">
      <c r="L14" s="4"/>
    </row>
    <row r="19" spans="12:12">
      <c r="L19" s="4"/>
    </row>
    <row r="20" spans="12:12">
      <c r="L20" s="2" t="s">
        <v>52</v>
      </c>
    </row>
    <row r="22" spans="12:12">
      <c r="L22" s="5" t="s">
        <v>53</v>
      </c>
    </row>
    <row r="23" spans="12:12">
      <c r="L23" s="5"/>
    </row>
    <row r="24" spans="12:12">
      <c r="L24" s="6" t="s">
        <v>54</v>
      </c>
    </row>
    <row r="29" spans="12:12">
      <c r="L29" s="2"/>
    </row>
    <row r="31" ht="8.1" customHeight="1"/>
  </sheetData>
  <mergeCells count="2">
    <mergeCell ref="L22:L23"/>
    <mergeCell ref="A1:K2"/>
  </mergeCells>
  <pageMargins left="0.75" right="0.75" top="1" bottom="1" header="0.511805555555556" footer="0.511805555555556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yingjie</cp:lastModifiedBy>
  <dcterms:created xsi:type="dcterms:W3CDTF">1996-12-17T01:32:00Z</dcterms:created>
  <cp:lastPrinted>2018-01-06T08:00:00Z</cp:lastPrinted>
  <dcterms:modified xsi:type="dcterms:W3CDTF">2021-04-08T00:59:49Z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FF6CC529FB334FC9A38996DE698EB9A0</vt:lpwstr>
  </property>
</Properties>
</file>