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A" sheetId="16" r:id="rId1"/>
    <sheet name="控制图" sheetId="18" r:id="rId2"/>
    <sheet name="Sheet2" sheetId="19" r:id="rId3"/>
  </sheets>
  <definedNames>
    <definedName name="_xlnm._FilterDatabase" localSheetId="0" hidden="1">'1A'!$A$4:$I$21</definedName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<sst xmlns="http://schemas.openxmlformats.org/spreadsheetml/2006/main" count="57" uniqueCount="51">
  <si>
    <t>附2-2</t>
  </si>
  <si>
    <t>BV12W16 6" 软密封蝶阀壳体强度试验测量过程监视统计记录表</t>
  </si>
  <si>
    <t>被测参数：压力值         测量值：（2.4-3.0）MPa     T=0.6MPa</t>
  </si>
  <si>
    <t xml:space="preserve">测量仪器： 压力试验机（压力表)       测量范围：（0～6）MPa   </t>
  </si>
  <si>
    <r>
      <rPr>
        <sz val="12"/>
        <rFont val="宋体"/>
        <charset val="134"/>
      </rPr>
      <t>监视方法：统计技术</t>
    </r>
    <r>
      <rPr>
        <sz val="10"/>
        <rFont val="Times New Roman"/>
        <charset val="134"/>
      </rPr>
      <t xml:space="preserve">         </t>
    </r>
  </si>
  <si>
    <t>核查标准：数字压力表 （0～6）MPa</t>
  </si>
  <si>
    <t>序号</t>
  </si>
  <si>
    <t>核查</t>
  </si>
  <si>
    <t>观察记录（MPa）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</si>
  <si>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</si>
  <si>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</si>
  <si>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</si>
  <si>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</si>
  <si>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</si>
  <si>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0"/>
        <rFont val="宋体"/>
        <charset val="134"/>
      </rPr>
      <t>4</t>
    </r>
  </si>
  <si>
    <t>X6</t>
  </si>
  <si>
    <t>2020.8.1</t>
  </si>
  <si>
    <t>2020.8.16</t>
  </si>
  <si>
    <t>2020.8.30</t>
  </si>
  <si>
    <t>2020.9.11</t>
  </si>
  <si>
    <t>2020.9.22</t>
  </si>
  <si>
    <t>2020.9.30</t>
  </si>
  <si>
    <t>2020.10.12</t>
  </si>
  <si>
    <t>2020.10.29</t>
  </si>
  <si>
    <t>2020.11.8</t>
  </si>
  <si>
    <t>2020.11.18</t>
  </si>
  <si>
    <t>2020.12.2</t>
  </si>
  <si>
    <t>2021.1.20</t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</si>
  <si>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</si>
  <si>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</si>
  <si>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</si>
  <si>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</si>
  <si>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</si>
  <si>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</si>
  <si>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</si>
  <si>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</si>
  <si>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</si>
  <si>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</si>
  <si>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</si>
  <si>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</si>
  <si>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</si>
  <si>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</si>
  <si>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均值、极差控制图状态正常，产品壳体强度试验测量过程中未出现非正常变异，能满足生产工艺要求。</t>
  </si>
  <si>
    <r>
      <t xml:space="preserve">      </t>
    </r>
    <r>
      <rPr>
        <sz val="12"/>
        <rFont val="宋体"/>
        <charset val="134"/>
      </rPr>
      <t>核查人员</t>
    </r>
    <r>
      <rPr>
        <sz val="12"/>
        <rFont val="微软雅黑"/>
        <charset val="134"/>
      </rPr>
      <t>：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腾月</t>
    </r>
    <r>
      <rPr>
        <sz val="12"/>
        <rFont val="Times New Roman"/>
        <charset val="134"/>
      </rPr>
      <t xml:space="preserve">                          2021.1.21</t>
    </r>
  </si>
  <si>
    <t>附2-2 BV12W16 6" 软密封蝶阀壳体强度试验测量过程控制图</t>
  </si>
  <si>
    <t>UCL=2.48</t>
  </si>
  <si>
    <t>CL=2.46</t>
  </si>
  <si>
    <t>LCL=2.44</t>
  </si>
  <si>
    <t>UCL=0.07</t>
  </si>
  <si>
    <t>CL=0.04</t>
  </si>
  <si>
    <r>
      <rPr>
        <b/>
        <sz val="14"/>
        <rFont val="宋体"/>
        <charset val="134"/>
      </rPr>
      <t>LCL=0.</t>
    </r>
    <r>
      <rPr>
        <b/>
        <sz val="14"/>
        <rFont val="宋体"/>
        <charset val="134"/>
      </rPr>
      <t>0</t>
    </r>
    <r>
      <rPr>
        <b/>
        <sz val="14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</si>
</sst>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_ "/>
    <numFmt numFmtId="178" formatCode="0.00_);[Red]\(0.00\)"/>
    <numFmt numFmtId="179" formatCode="0.00_ "/>
  </numFmts>
  <fonts count="36">
    <font>
      <sz val="12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8"/>
      <name val="Times New Roman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9"/>
      <name val="Times New Roman"/>
      <charset val="134"/>
    </font>
    <font>
      <sz val="14"/>
      <name val="Times New Roman"/>
      <charset val="134"/>
    </font>
    <font>
      <sz val="14"/>
      <name val="宋体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bscript"/>
      <sz val="10"/>
      <name val="宋体"/>
      <charset val="134"/>
    </font>
    <font>
      <sz val="12"/>
      <name val="宋体"/>
      <charset val="134"/>
    </font>
    <font>
      <sz val="12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4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1" fillId="4" borderId="16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/>
    <xf numFmtId="179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justify"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179" fontId="3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179" fontId="5" fillId="0" borderId="0" xfId="0" applyNumberFormat="1" applyFont="1" applyFill="1" applyBorder="1" applyAlignment="1" applyProtection="1">
      <alignment horizontal="center"/>
    </xf>
    <xf numFmtId="179" fontId="6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179" fontId="7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179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 indent="1"/>
    </xf>
    <xf numFmtId="179" fontId="0" fillId="0" borderId="0" xfId="0" applyNumberFormat="1" applyFont="1" applyFill="1" applyBorder="1" applyAlignment="1" applyProtection="1">
      <alignment horizontal="left" indent="1"/>
    </xf>
    <xf numFmtId="0" fontId="0" fillId="0" borderId="0" xfId="0" applyNumberFormat="1" applyFont="1" applyFill="1" applyBorder="1" applyAlignment="1" applyProtection="1">
      <alignment horizontal="left" vertical="center" indent="1"/>
    </xf>
    <xf numFmtId="179" fontId="0" fillId="0" borderId="0" xfId="0" applyNumberFormat="1" applyFont="1" applyFill="1" applyBorder="1" applyAlignment="1" applyProtection="1">
      <alignment horizontal="left" vertical="center" inden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7" fillId="0" borderId="1" xfId="0" applyNumberFormat="1" applyFont="1" applyFill="1" applyBorder="1" applyAlignment="1" applyProtection="1">
      <alignment horizontal="center" vertical="center" wrapText="1"/>
    </xf>
    <xf numFmtId="179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center" vertical="center" wrapText="1"/>
    </xf>
    <xf numFmtId="179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179" fontId="7" fillId="0" borderId="2" xfId="0" applyNumberFormat="1" applyFont="1" applyFill="1" applyBorder="1" applyAlignment="1" applyProtection="1">
      <alignment horizontal="center" vertical="top" wrapText="1"/>
    </xf>
    <xf numFmtId="179" fontId="7" fillId="0" borderId="5" xfId="0" applyNumberFormat="1" applyFont="1" applyFill="1" applyBorder="1" applyAlignment="1" applyProtection="1">
      <alignment horizontal="center" wrapText="1"/>
    </xf>
    <xf numFmtId="0" fontId="0" fillId="0" borderId="6" xfId="0" applyNumberFormat="1" applyFont="1" applyFill="1" applyBorder="1" applyAlignment="1" applyProtection="1"/>
    <xf numFmtId="179" fontId="0" fillId="0" borderId="7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179" fontId="0" fillId="0" borderId="7" xfId="0" applyNumberFormat="1" applyFont="1" applyFill="1" applyBorder="1" applyAlignment="1" applyProtection="1"/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right" vertical="center"/>
    </xf>
    <xf numFmtId="179" fontId="0" fillId="0" borderId="8" xfId="0" applyNumberFormat="1" applyFont="1" applyFill="1" applyBorder="1" applyAlignment="1" applyProtection="1">
      <alignment horizontal="left" vertical="center"/>
    </xf>
    <xf numFmtId="179" fontId="0" fillId="0" borderId="8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79" fontId="0" fillId="0" borderId="0" xfId="0" applyNumberFormat="1" applyFont="1" applyFill="1" applyBorder="1" applyAlignment="1" applyProtection="1">
      <alignment horizontal="left" vertical="center"/>
    </xf>
    <xf numFmtId="179" fontId="11" fillId="0" borderId="0" xfId="0" applyNumberFormat="1" applyFont="1" applyFill="1" applyBorder="1" applyAlignment="1" applyProtection="1"/>
    <xf numFmtId="179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179" fontId="7" fillId="0" borderId="0" xfId="0" applyNumberFormat="1" applyFont="1" applyFill="1" applyBorder="1" applyAlignment="1" applyProtection="1">
      <alignment horizontal="left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right"/>
    </xf>
    <xf numFmtId="0" fontId="10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179" fontId="0" fillId="0" borderId="0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wrapText="1"/>
    </xf>
    <xf numFmtId="177" fontId="7" fillId="0" borderId="2" xfId="0" applyNumberFormat="1" applyFont="1" applyFill="1" applyBorder="1" applyAlignment="1" applyProtection="1">
      <alignment horizontal="center" vertical="top" wrapText="1"/>
    </xf>
    <xf numFmtId="0" fontId="0" fillId="0" borderId="9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  <a:endParaRPr lang="zh-CN" altLang="en-US" sz="1600" b="1"/>
          </a:p>
        </c:rich>
      </c:tx>
      <c:layout>
        <c:manualLayout>
          <c:xMode val="edge"/>
          <c:yMode val="edge"/>
          <c:x val="0.440163009913971"/>
          <c:y val="0.0253325200547115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750368296643995"/>
          <c:y val="0.170676904437576"/>
          <c:w val="0.916828162503334"/>
          <c:h val="0.70101851851851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'1A'!$H$10:$H$21</c:f>
              <c:numCache>
                <c:formatCode>0.00_ </c:formatCode>
                <c:ptCount val="12"/>
                <c:pt idx="0">
                  <c:v>2.456</c:v>
                </c:pt>
                <c:pt idx="1">
                  <c:v>2.464</c:v>
                </c:pt>
                <c:pt idx="2">
                  <c:v>2.458</c:v>
                </c:pt>
                <c:pt idx="3">
                  <c:v>2.464</c:v>
                </c:pt>
                <c:pt idx="4">
                  <c:v>2.456</c:v>
                </c:pt>
                <c:pt idx="5">
                  <c:v>2.468</c:v>
                </c:pt>
                <c:pt idx="6">
                  <c:v>2.468</c:v>
                </c:pt>
                <c:pt idx="7">
                  <c:v>2.468</c:v>
                </c:pt>
                <c:pt idx="8">
                  <c:v>2.46</c:v>
                </c:pt>
                <c:pt idx="9">
                  <c:v>2.456</c:v>
                </c:pt>
                <c:pt idx="10">
                  <c:v>2.456</c:v>
                </c:pt>
                <c:pt idx="11">
                  <c:v>2.468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212741120"/>
        <c:axId val="194862400"/>
      </c:lineChart>
      <c:catAx>
        <c:axId val="212741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4862400"/>
        <c:crosses val="autoZero"/>
        <c:auto val="1"/>
        <c:lblAlgn val="ctr"/>
        <c:lblOffset val="100"/>
        <c:noMultiLvlLbl val="0"/>
      </c:catAx>
      <c:valAx>
        <c:axId val="194862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1274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'1A'!$I$10:$I$21</c:f>
              <c:numCache>
                <c:formatCode>0.00_);[Red]\(0.00\)</c:formatCode>
                <c:ptCount val="12"/>
                <c:pt idx="0">
                  <c:v>0.04</c:v>
                </c:pt>
                <c:pt idx="1">
                  <c:v>0.02</c:v>
                </c:pt>
                <c:pt idx="2">
                  <c:v>0.00999999999999979</c:v>
                </c:pt>
                <c:pt idx="3">
                  <c:v>0.02</c:v>
                </c:pt>
                <c:pt idx="4">
                  <c:v>0.02</c:v>
                </c:pt>
                <c:pt idx="5">
                  <c:v>0.0600000000000001</c:v>
                </c:pt>
                <c:pt idx="6">
                  <c:v>0.0600000000000001</c:v>
                </c:pt>
                <c:pt idx="7">
                  <c:v>0.0600000000000001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680645153"/>
        <c:axId val="196907387"/>
      </c:lineChart>
      <c:catAx>
        <c:axId val="68064515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6907387"/>
        <c:crosses val="autoZero"/>
        <c:auto val="1"/>
        <c:lblAlgn val="ctr"/>
        <c:lblOffset val="100"/>
        <c:noMultiLvlLbl val="0"/>
      </c:catAx>
      <c:valAx>
        <c:axId val="1969073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8064515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7" Type="http://schemas.openxmlformats.org/officeDocument/2006/relationships/image" Target="../media/image7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556635" y="741426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55420" y="10151745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/>
        <xdr:cNvPicPr/>
      </xdr:nvPicPr>
      <xdr:blipFill>
        <a:blip r:embed="rId2" cstate="print"/>
        <a:stretch>
          <a:fillRect/>
        </a:stretch>
      </xdr:blipFill>
      <xdr:spPr>
        <a:xfrm>
          <a:off x="4975860" y="271462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24</xdr:row>
      <xdr:rowOff>0</xdr:rowOff>
    </xdr:from>
    <xdr:to>
      <xdr:col>0</xdr:col>
      <xdr:colOff>603885</xdr:colOff>
      <xdr:row>25</xdr:row>
      <xdr:rowOff>28575</xdr:rowOff>
    </xdr:to>
    <xdr:pic>
      <xdr:nvPicPr>
        <xdr:cNvPr id="8" name="图片模式2"/>
        <xdr:cNvPicPr/>
      </xdr:nvPicPr>
      <xdr:blipFill>
        <a:blip r:embed="rId3" cstate="print"/>
        <a:stretch>
          <a:fillRect/>
        </a:stretch>
      </xdr:blipFill>
      <xdr:spPr>
        <a:xfrm>
          <a:off x="601980" y="7366635"/>
          <a:ext cx="0" cy="30861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/>
        <xdr:cNvPicPr/>
      </xdr:nvPicPr>
      <xdr:blipFill>
        <a:blip r:embed="rId3" cstate="print"/>
        <a:stretch>
          <a:fillRect/>
        </a:stretch>
      </xdr:blipFill>
      <xdr:spPr>
        <a:xfrm>
          <a:off x="1560195" y="8532495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145415</xdr:rowOff>
    </xdr:from>
    <xdr:to>
      <xdr:col>3</xdr:col>
      <xdr:colOff>38100</xdr:colOff>
      <xdr:row>28</xdr:row>
      <xdr:rowOff>459740</xdr:rowOff>
    </xdr:to>
    <xdr:pic>
      <xdr:nvPicPr>
        <xdr:cNvPr id="6" name="图片模式4"/>
        <xdr:cNvPicPr/>
      </xdr:nvPicPr>
      <xdr:blipFill>
        <a:blip r:embed="rId4" cstate="print"/>
        <a:stretch>
          <a:fillRect/>
        </a:stretch>
      </xdr:blipFill>
      <xdr:spPr>
        <a:xfrm>
          <a:off x="1474470" y="8935085"/>
          <a:ext cx="64389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/>
        <xdr:cNvPicPr/>
      </xdr:nvPicPr>
      <xdr:blipFill>
        <a:blip r:embed="rId5" cstate="print"/>
        <a:stretch>
          <a:fillRect/>
        </a:stretch>
      </xdr:blipFill>
      <xdr:spPr>
        <a:xfrm>
          <a:off x="1474470" y="9323070"/>
          <a:ext cx="643890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600075</xdr:colOff>
      <xdr:row>33</xdr:row>
      <xdr:rowOff>0</xdr:rowOff>
    </xdr:to>
    <xdr:pic>
      <xdr:nvPicPr>
        <xdr:cNvPr id="4" name="图片模式6"/>
        <xdr:cNvPicPr/>
      </xdr:nvPicPr>
      <xdr:blipFill>
        <a:blip r:embed="rId6" cstate="print"/>
        <a:stretch>
          <a:fillRect/>
        </a:stretch>
      </xdr:blipFill>
      <xdr:spPr>
        <a:xfrm>
          <a:off x="1436370" y="10599420"/>
          <a:ext cx="54292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603885</xdr:colOff>
      <xdr:row>26</xdr:row>
      <xdr:rowOff>142875</xdr:rowOff>
    </xdr:from>
    <xdr:to>
      <xdr:col>0</xdr:col>
      <xdr:colOff>603885</xdr:colOff>
      <xdr:row>26</xdr:row>
      <xdr:rowOff>476250</xdr:rowOff>
    </xdr:to>
    <xdr:pic>
      <xdr:nvPicPr>
        <xdr:cNvPr id="3" name="图片模式7"/>
        <xdr:cNvPicPr/>
      </xdr:nvPicPr>
      <xdr:blipFill>
        <a:blip r:embed="rId7"/>
        <a:stretch>
          <a:fillRect/>
        </a:stretch>
      </xdr:blipFill>
      <xdr:spPr>
        <a:xfrm>
          <a:off x="601980" y="8161020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600075</xdr:colOff>
      <xdr:row>33</xdr:row>
      <xdr:rowOff>371475</xdr:rowOff>
    </xdr:to>
    <xdr:pic>
      <xdr:nvPicPr>
        <xdr:cNvPr id="2" name="图片模式8"/>
        <xdr:cNvPicPr/>
      </xdr:nvPicPr>
      <xdr:blipFill>
        <a:blip r:embed="rId8" cstate="print"/>
        <a:stretch>
          <a:fillRect/>
        </a:stretch>
      </xdr:blipFill>
      <xdr:spPr>
        <a:xfrm>
          <a:off x="1445895" y="10913745"/>
          <a:ext cx="53340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209550</xdr:colOff>
      <xdr:row>3</xdr:row>
      <xdr:rowOff>28575</xdr:rowOff>
    </xdr:from>
    <xdr:to>
      <xdr:col>10</xdr:col>
      <xdr:colOff>494665</xdr:colOff>
      <xdr:row>19</xdr:row>
      <xdr:rowOff>16510</xdr:rowOff>
    </xdr:to>
    <xdr:graphicFrame>
      <xdr:nvGraphicFramePr>
        <xdr:cNvPr id="2" name="图表 1"/>
        <xdr:cNvGraphicFramePr/>
      </xdr:nvGraphicFramePr>
      <xdr:xfrm>
        <a:off x="209550" y="323850"/>
        <a:ext cx="7501255" cy="2820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514350</xdr:colOff>
      <xdr:row>5</xdr:row>
      <xdr:rowOff>38100</xdr:rowOff>
    </xdr:from>
    <xdr:to>
      <xdr:col>10</xdr:col>
      <xdr:colOff>295275</xdr:colOff>
      <xdr:row>5</xdr:row>
      <xdr:rowOff>38100</xdr:rowOff>
    </xdr:to>
    <xdr:cxnSp>
      <xdr:nvCxnSpPr>
        <xdr:cNvPr id="4" name="直接连接符 3"/>
        <xdr:cNvCxnSpPr/>
      </xdr:nvCxnSpPr>
      <xdr:spPr>
        <a:xfrm>
          <a:off x="514350" y="752475"/>
          <a:ext cx="6997065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16</xdr:row>
      <xdr:rowOff>97790</xdr:rowOff>
    </xdr:from>
    <xdr:to>
      <xdr:col>10</xdr:col>
      <xdr:colOff>504190</xdr:colOff>
      <xdr:row>33</xdr:row>
      <xdr:rowOff>107315</xdr:rowOff>
    </xdr:to>
    <xdr:graphicFrame>
      <xdr:nvGraphicFramePr>
        <xdr:cNvPr id="6" name="图表 5"/>
        <xdr:cNvGraphicFramePr/>
      </xdr:nvGraphicFramePr>
      <xdr:xfrm>
        <a:off x="114300" y="3098165"/>
        <a:ext cx="7606030" cy="252603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28575</xdr:rowOff>
    </xdr:from>
    <xdr:to>
      <xdr:col>10</xdr:col>
      <xdr:colOff>152400</xdr:colOff>
      <xdr:row>21</xdr:row>
      <xdr:rowOff>47625</xdr:rowOff>
    </xdr:to>
    <xdr:cxnSp>
      <xdr:nvCxnSpPr>
        <xdr:cNvPr id="7" name="直接连接符 6"/>
        <xdr:cNvCxnSpPr/>
      </xdr:nvCxnSpPr>
      <xdr:spPr>
        <a:xfrm flipV="1">
          <a:off x="542925" y="3573780"/>
          <a:ext cx="6825615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25</xdr:row>
      <xdr:rowOff>9525</xdr:rowOff>
    </xdr:from>
    <xdr:to>
      <xdr:col>10</xdr:col>
      <xdr:colOff>285750</xdr:colOff>
      <xdr:row>25</xdr:row>
      <xdr:rowOff>28575</xdr:rowOff>
    </xdr:to>
    <xdr:cxnSp>
      <xdr:nvCxnSpPr>
        <xdr:cNvPr id="8" name="直接连接符 7"/>
        <xdr:cNvCxnSpPr/>
      </xdr:nvCxnSpPr>
      <xdr:spPr>
        <a:xfrm flipV="1">
          <a:off x="533400" y="4335780"/>
          <a:ext cx="6968490" cy="190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514350</xdr:colOff>
      <xdr:row>32</xdr:row>
      <xdr:rowOff>66675</xdr:rowOff>
    </xdr:from>
    <xdr:to>
      <xdr:col>10</xdr:col>
      <xdr:colOff>247650</xdr:colOff>
      <xdr:row>32</xdr:row>
      <xdr:rowOff>76200</xdr:rowOff>
    </xdr:to>
    <xdr:cxnSp>
      <xdr:nvCxnSpPr>
        <xdr:cNvPr id="9" name="直接连接符 8"/>
        <xdr:cNvCxnSpPr/>
      </xdr:nvCxnSpPr>
      <xdr:spPr>
        <a:xfrm>
          <a:off x="514350" y="5345430"/>
          <a:ext cx="6949440" cy="952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</xdr:colOff>
      <xdr:row>9</xdr:row>
      <xdr:rowOff>219075</xdr:rowOff>
    </xdr:from>
    <xdr:to>
      <xdr:col>10</xdr:col>
      <xdr:colOff>494665</xdr:colOff>
      <xdr:row>10</xdr:row>
      <xdr:rowOff>60960</xdr:rowOff>
    </xdr:to>
    <xdr:cxnSp>
      <xdr:nvCxnSpPr>
        <xdr:cNvPr id="3" name="直接连接符 2"/>
        <xdr:cNvCxnSpPr>
          <a:endCxn id="2" idx="3"/>
        </xdr:cNvCxnSpPr>
      </xdr:nvCxnSpPr>
      <xdr:spPr>
        <a:xfrm>
          <a:off x="781050" y="1657350"/>
          <a:ext cx="6929755" cy="8001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15</xdr:row>
      <xdr:rowOff>180975</xdr:rowOff>
    </xdr:from>
    <xdr:to>
      <xdr:col>10</xdr:col>
      <xdr:colOff>485775</xdr:colOff>
      <xdr:row>15</xdr:row>
      <xdr:rowOff>200025</xdr:rowOff>
    </xdr:to>
    <xdr:cxnSp>
      <xdr:nvCxnSpPr>
        <xdr:cNvPr id="5" name="直接连接符 4"/>
        <xdr:cNvCxnSpPr/>
      </xdr:nvCxnSpPr>
      <xdr:spPr>
        <a:xfrm>
          <a:off x="752475" y="2876550"/>
          <a:ext cx="694944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0.05444</cdr:x>
      <cdr:y>0.45984</cdr:y>
    </cdr:from>
    <cdr:to>
      <cdr:x>0.96518</cdr:x>
      <cdr:y>0.45984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>
          <a:off x="408559" y="1273398"/>
          <a:ext cx="68351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"/>
  <sheetViews>
    <sheetView tabSelected="1" view="pageBreakPreview" zoomScale="145" zoomScaleNormal="121" zoomScaleSheetLayoutView="145" topLeftCell="A13" workbookViewId="0">
      <selection activeCell="B37" sqref="B37:I37"/>
    </sheetView>
  </sheetViews>
  <sheetFormatPr defaultColWidth="9" defaultRowHeight="14.25"/>
  <cols>
    <col min="1" max="1" width="7.9" customWidth="1"/>
    <col min="2" max="2" width="10.2" customWidth="1"/>
    <col min="3" max="3" width="9.2" customWidth="1"/>
    <col min="4" max="4" width="7.9" style="5" customWidth="1"/>
    <col min="5" max="5" width="7.6" style="5" customWidth="1"/>
    <col min="6" max="6" width="7.9" style="5" customWidth="1"/>
    <col min="7" max="7" width="10.7" customWidth="1"/>
    <col min="8" max="8" width="7.5" style="5" customWidth="1"/>
    <col min="9" max="9" width="7.9" customWidth="1"/>
    <col min="10" max="256" width="9" customWidth="1"/>
  </cols>
  <sheetData>
    <row r="1" ht="40.5" spans="1:1">
      <c r="A1" s="6" t="s">
        <v>0</v>
      </c>
    </row>
    <row r="2" ht="45" customHeight="1" spans="1:9">
      <c r="A2" s="2" t="s">
        <v>1</v>
      </c>
      <c r="B2" s="7"/>
      <c r="C2" s="7"/>
      <c r="D2" s="8"/>
      <c r="E2" s="8"/>
      <c r="F2" s="8"/>
      <c r="G2" s="7"/>
      <c r="H2" s="8"/>
      <c r="I2" s="7"/>
    </row>
    <row r="3" customHeight="1" spans="1:9">
      <c r="A3" s="9"/>
      <c r="B3" s="10"/>
      <c r="C3" s="10"/>
      <c r="D3" s="11"/>
      <c r="E3" s="11"/>
      <c r="F3" s="12"/>
      <c r="G3" s="13"/>
      <c r="H3" s="14"/>
      <c r="I3" s="10"/>
    </row>
    <row r="4" ht="24" customHeight="1" spans="1:9">
      <c r="A4" s="15"/>
      <c r="B4" s="15"/>
      <c r="C4" s="15"/>
      <c r="D4" s="16"/>
      <c r="E4" s="16"/>
      <c r="F4" s="16"/>
      <c r="G4" s="15"/>
      <c r="H4" s="16"/>
      <c r="I4" s="17"/>
    </row>
    <row r="5" ht="24" customHeight="1" spans="1:9">
      <c r="A5" s="17" t="s">
        <v>2</v>
      </c>
      <c r="B5" s="17"/>
      <c r="C5" s="17"/>
      <c r="D5" s="18"/>
      <c r="E5" s="18"/>
      <c r="F5" s="18"/>
      <c r="G5" s="17"/>
      <c r="H5" s="18"/>
      <c r="I5" s="17"/>
    </row>
    <row r="6" ht="24" customHeight="1" spans="1:9">
      <c r="A6" s="17" t="s">
        <v>3</v>
      </c>
      <c r="B6" s="17"/>
      <c r="C6" s="17"/>
      <c r="D6" s="18"/>
      <c r="E6" s="18"/>
      <c r="F6" s="18"/>
      <c r="G6" s="17"/>
      <c r="H6" s="18"/>
      <c r="I6" s="17"/>
    </row>
    <row r="7" ht="32.25" customHeight="1" spans="1:9">
      <c r="A7" s="19" t="s">
        <v>4</v>
      </c>
      <c r="B7" s="19"/>
      <c r="C7" s="19"/>
      <c r="D7" s="20" t="s">
        <v>5</v>
      </c>
      <c r="E7" s="20"/>
      <c r="F7" s="20"/>
      <c r="G7" s="19"/>
      <c r="H7" s="18"/>
      <c r="I7" s="17"/>
    </row>
    <row r="8" ht="23.25" customHeight="1" spans="1:9">
      <c r="A8" s="21" t="s">
        <v>6</v>
      </c>
      <c r="B8" s="22" t="s">
        <v>7</v>
      </c>
      <c r="C8" s="22" t="s">
        <v>8</v>
      </c>
      <c r="D8" s="23"/>
      <c r="E8" s="23"/>
      <c r="F8" s="23"/>
      <c r="G8" s="22"/>
      <c r="H8" s="24"/>
      <c r="I8" s="65" t="s">
        <v>9</v>
      </c>
    </row>
    <row r="9" ht="22.05" customHeight="1" spans="1:9">
      <c r="A9" s="25"/>
      <c r="B9" s="26" t="s">
        <v>10</v>
      </c>
      <c r="C9" s="27" t="s">
        <v>11</v>
      </c>
      <c r="D9" s="28" t="s">
        <v>12</v>
      </c>
      <c r="E9" s="28" t="s">
        <v>13</v>
      </c>
      <c r="F9" s="28" t="s">
        <v>14</v>
      </c>
      <c r="G9" s="27" t="s">
        <v>15</v>
      </c>
      <c r="H9" s="29"/>
      <c r="I9" s="66"/>
    </row>
    <row r="10" ht="22.05" customHeight="1" spans="1:9">
      <c r="A10" s="30">
        <v>1</v>
      </c>
      <c r="B10" s="31" t="s">
        <v>16</v>
      </c>
      <c r="C10" s="32">
        <v>2.46</v>
      </c>
      <c r="D10" s="32">
        <v>2.46</v>
      </c>
      <c r="E10" s="32">
        <v>2.48</v>
      </c>
      <c r="F10" s="32">
        <v>2.44</v>
      </c>
      <c r="G10" s="32">
        <v>2.44</v>
      </c>
      <c r="H10" s="33">
        <f t="shared" ref="H10:H16" si="0">SUM(C10:G10)/5</f>
        <v>2.456</v>
      </c>
      <c r="I10" s="32">
        <f t="shared" ref="I10:I21" si="1">MAX(C10:G10)-MIN(C10:G10)</f>
        <v>0.04</v>
      </c>
    </row>
    <row r="11" ht="22.05" customHeight="1" spans="1:9">
      <c r="A11" s="30">
        <v>2</v>
      </c>
      <c r="B11" s="31" t="s">
        <v>17</v>
      </c>
      <c r="C11" s="32">
        <v>2.46</v>
      </c>
      <c r="D11" s="32">
        <v>2.46</v>
      </c>
      <c r="E11" s="32">
        <v>2.46</v>
      </c>
      <c r="F11" s="32">
        <v>2.48</v>
      </c>
      <c r="G11" s="32">
        <v>2.46</v>
      </c>
      <c r="H11" s="33">
        <f t="shared" si="0"/>
        <v>2.464</v>
      </c>
      <c r="I11" s="32">
        <f t="shared" si="1"/>
        <v>0.02</v>
      </c>
    </row>
    <row r="12" ht="22.05" customHeight="1" spans="1:9">
      <c r="A12" s="30">
        <v>3</v>
      </c>
      <c r="B12" s="31" t="s">
        <v>18</v>
      </c>
      <c r="C12" s="32">
        <v>2.46</v>
      </c>
      <c r="D12" s="32">
        <v>2.46</v>
      </c>
      <c r="E12" s="32">
        <v>2.46</v>
      </c>
      <c r="F12" s="32">
        <v>2.46</v>
      </c>
      <c r="G12" s="32">
        <v>2.45</v>
      </c>
      <c r="H12" s="33">
        <f t="shared" si="0"/>
        <v>2.458</v>
      </c>
      <c r="I12" s="32">
        <f t="shared" si="1"/>
        <v>0.00999999999999979</v>
      </c>
    </row>
    <row r="13" ht="22.05" customHeight="1" spans="1:9">
      <c r="A13" s="30">
        <v>4</v>
      </c>
      <c r="B13" s="31" t="s">
        <v>19</v>
      </c>
      <c r="C13" s="32">
        <v>2.46</v>
      </c>
      <c r="D13" s="32">
        <v>2.46</v>
      </c>
      <c r="E13" s="32">
        <v>2.46</v>
      </c>
      <c r="F13" s="32">
        <v>2.48</v>
      </c>
      <c r="G13" s="32">
        <v>2.46</v>
      </c>
      <c r="H13" s="33">
        <f t="shared" si="0"/>
        <v>2.464</v>
      </c>
      <c r="I13" s="32">
        <f t="shared" si="1"/>
        <v>0.02</v>
      </c>
    </row>
    <row r="14" ht="22.05" customHeight="1" spans="1:9">
      <c r="A14" s="34">
        <v>5</v>
      </c>
      <c r="B14" s="31" t="s">
        <v>20</v>
      </c>
      <c r="C14" s="32">
        <v>2.46</v>
      </c>
      <c r="D14" s="32">
        <v>2.46</v>
      </c>
      <c r="E14" s="32">
        <v>2.46</v>
      </c>
      <c r="F14" s="32">
        <v>2.44</v>
      </c>
      <c r="G14" s="32">
        <v>2.46</v>
      </c>
      <c r="H14" s="33">
        <f t="shared" si="0"/>
        <v>2.456</v>
      </c>
      <c r="I14" s="32">
        <f t="shared" si="1"/>
        <v>0.02</v>
      </c>
    </row>
    <row r="15" ht="22.05" customHeight="1" spans="1:9">
      <c r="A15" s="34">
        <v>6</v>
      </c>
      <c r="B15" s="31" t="s">
        <v>21</v>
      </c>
      <c r="C15" s="32">
        <v>2.48</v>
      </c>
      <c r="D15" s="32">
        <v>2.48</v>
      </c>
      <c r="E15" s="32">
        <v>2.48</v>
      </c>
      <c r="F15" s="32">
        <v>2.42</v>
      </c>
      <c r="G15" s="32">
        <v>2.48</v>
      </c>
      <c r="H15" s="33">
        <f t="shared" si="0"/>
        <v>2.468</v>
      </c>
      <c r="I15" s="32">
        <f t="shared" si="1"/>
        <v>0.0600000000000001</v>
      </c>
    </row>
    <row r="16" ht="22.05" customHeight="1" spans="1:9">
      <c r="A16" s="34">
        <v>7</v>
      </c>
      <c r="B16" s="31" t="s">
        <v>22</v>
      </c>
      <c r="C16" s="32">
        <v>2.48</v>
      </c>
      <c r="D16" s="32">
        <v>2.48</v>
      </c>
      <c r="E16" s="32">
        <v>2.48</v>
      </c>
      <c r="F16" s="32">
        <v>2.42</v>
      </c>
      <c r="G16" s="32">
        <v>2.48</v>
      </c>
      <c r="H16" s="33">
        <f t="shared" si="0"/>
        <v>2.468</v>
      </c>
      <c r="I16" s="32">
        <f t="shared" si="1"/>
        <v>0.0600000000000001</v>
      </c>
    </row>
    <row r="17" ht="22.05" customHeight="1" spans="1:9">
      <c r="A17" s="34">
        <v>8</v>
      </c>
      <c r="B17" s="31" t="s">
        <v>23</v>
      </c>
      <c r="C17" s="32">
        <v>2.48</v>
      </c>
      <c r="D17" s="32">
        <v>2.48</v>
      </c>
      <c r="E17" s="32">
        <v>2.48</v>
      </c>
      <c r="F17" s="32">
        <v>2.42</v>
      </c>
      <c r="G17" s="32">
        <v>2.48</v>
      </c>
      <c r="H17" s="33">
        <f t="shared" ref="H17:H21" si="2">SUM(C17:G17)/5</f>
        <v>2.468</v>
      </c>
      <c r="I17" s="32">
        <f t="shared" si="1"/>
        <v>0.0600000000000001</v>
      </c>
    </row>
    <row r="18" ht="22.05" customHeight="1" spans="1:9">
      <c r="A18" s="34">
        <v>9</v>
      </c>
      <c r="B18" s="31" t="s">
        <v>24</v>
      </c>
      <c r="C18" s="32">
        <v>2.46</v>
      </c>
      <c r="D18" s="32">
        <v>2.46</v>
      </c>
      <c r="E18" s="32">
        <v>2.48</v>
      </c>
      <c r="F18" s="32">
        <v>2.44</v>
      </c>
      <c r="G18" s="32">
        <v>2.46</v>
      </c>
      <c r="H18" s="33">
        <f t="shared" si="2"/>
        <v>2.46</v>
      </c>
      <c r="I18" s="32">
        <f t="shared" si="1"/>
        <v>0.04</v>
      </c>
    </row>
    <row r="19" ht="22.05" customHeight="1" spans="1:9">
      <c r="A19" s="34">
        <v>10</v>
      </c>
      <c r="B19" s="31" t="s">
        <v>25</v>
      </c>
      <c r="C19" s="32">
        <v>2.46</v>
      </c>
      <c r="D19" s="32">
        <v>2.46</v>
      </c>
      <c r="E19" s="32">
        <v>2.48</v>
      </c>
      <c r="F19" s="32">
        <v>2.44</v>
      </c>
      <c r="G19" s="32">
        <v>2.44</v>
      </c>
      <c r="H19" s="33">
        <f t="shared" si="2"/>
        <v>2.456</v>
      </c>
      <c r="I19" s="32">
        <f t="shared" si="1"/>
        <v>0.04</v>
      </c>
    </row>
    <row r="20" ht="22.05" customHeight="1" spans="1:9">
      <c r="A20" s="34">
        <v>11</v>
      </c>
      <c r="B20" s="31" t="s">
        <v>26</v>
      </c>
      <c r="C20" s="32">
        <v>2.46</v>
      </c>
      <c r="D20" s="32">
        <v>2.46</v>
      </c>
      <c r="E20" s="32">
        <v>2.48</v>
      </c>
      <c r="F20" s="32">
        <v>2.44</v>
      </c>
      <c r="G20" s="32">
        <v>2.44</v>
      </c>
      <c r="H20" s="33">
        <f t="shared" si="2"/>
        <v>2.456</v>
      </c>
      <c r="I20" s="32">
        <f t="shared" si="1"/>
        <v>0.04</v>
      </c>
    </row>
    <row r="21" ht="22.05" customHeight="1" spans="1:9">
      <c r="A21" s="34">
        <v>12</v>
      </c>
      <c r="B21" s="31" t="s">
        <v>27</v>
      </c>
      <c r="C21" s="32">
        <v>2.46</v>
      </c>
      <c r="D21" s="32">
        <v>2.46</v>
      </c>
      <c r="E21" s="32">
        <v>2.48</v>
      </c>
      <c r="F21" s="32">
        <v>2.46</v>
      </c>
      <c r="G21" s="32">
        <v>2.48</v>
      </c>
      <c r="H21" s="33">
        <f t="shared" si="2"/>
        <v>2.468</v>
      </c>
      <c r="I21" s="32">
        <f t="shared" si="1"/>
        <v>0.02</v>
      </c>
    </row>
    <row r="22" ht="22.05" customHeight="1" spans="1:9">
      <c r="A22" s="34"/>
      <c r="B22" s="35"/>
      <c r="C22" s="34"/>
      <c r="D22" s="36"/>
      <c r="E22" s="36"/>
      <c r="F22" s="36"/>
      <c r="G22" s="34"/>
      <c r="H22" s="37"/>
      <c r="I22" s="67"/>
    </row>
    <row r="23" ht="22.05" customHeight="1" spans="1:9">
      <c r="A23" s="34"/>
      <c r="B23" s="35"/>
      <c r="C23" s="34"/>
      <c r="D23" s="36"/>
      <c r="E23" s="36"/>
      <c r="F23" s="36"/>
      <c r="G23" s="34"/>
      <c r="H23" s="37"/>
      <c r="I23" s="67"/>
    </row>
    <row r="24" ht="22.05" customHeight="1" spans="1:9">
      <c r="A24" s="34"/>
      <c r="B24" s="35"/>
      <c r="C24" s="34"/>
      <c r="D24" s="36"/>
      <c r="E24" s="36"/>
      <c r="F24" s="36"/>
      <c r="G24" s="34"/>
      <c r="H24" s="37"/>
      <c r="I24" s="68"/>
    </row>
    <row r="25" ht="22.05" customHeight="1" spans="1:9">
      <c r="A25" s="38"/>
      <c r="B25" s="39">
        <f>AVERAGE(H10:H21)</f>
        <v>2.46183333333333</v>
      </c>
      <c r="F25" s="40"/>
      <c r="G25" s="40">
        <f>AVERAGE(I10:I21)</f>
        <v>0.0358333333333333</v>
      </c>
      <c r="H25" s="41"/>
      <c r="I25" s="69"/>
    </row>
    <row r="26" ht="29.25" customHeight="1" spans="1:9">
      <c r="A26" s="42" t="s">
        <v>28</v>
      </c>
      <c r="B26" s="43"/>
      <c r="C26" s="44" t="s">
        <v>29</v>
      </c>
      <c r="D26" s="45">
        <v>0.577</v>
      </c>
      <c r="E26" s="46" t="s">
        <v>30</v>
      </c>
      <c r="F26" s="45">
        <v>2.114</v>
      </c>
      <c r="G26" s="44" t="s">
        <v>31</v>
      </c>
      <c r="H26" s="45">
        <v>0</v>
      </c>
      <c r="I26" s="70"/>
    </row>
    <row r="27" ht="37.5" customHeight="1" spans="1:3">
      <c r="A27" s="47"/>
      <c r="B27" s="48" t="s">
        <v>32</v>
      </c>
      <c r="C27" s="49"/>
    </row>
    <row r="28" ht="23.25" customHeight="1" spans="1:5">
      <c r="A28" s="50" t="s">
        <v>33</v>
      </c>
      <c r="B28" s="51" t="s">
        <v>34</v>
      </c>
      <c r="C28" s="52"/>
      <c r="D28" s="53">
        <f>SUM(B25)</f>
        <v>2.46183333333333</v>
      </c>
      <c r="E28" s="54"/>
    </row>
    <row r="29" ht="36.75" customHeight="1" spans="1:9">
      <c r="A29" s="50" t="s">
        <v>35</v>
      </c>
      <c r="B29" s="51" t="s">
        <v>36</v>
      </c>
      <c r="C29" s="52"/>
      <c r="D29" s="53">
        <f>SUM(D28+D26*G25)</f>
        <v>2.48250916666667</v>
      </c>
      <c r="E29" s="54"/>
      <c r="F29" s="55"/>
      <c r="G29" s="56"/>
      <c r="H29" s="57"/>
      <c r="I29" s="71"/>
    </row>
    <row r="30" ht="27" customHeight="1" spans="1:8">
      <c r="A30" s="50" t="s">
        <v>37</v>
      </c>
      <c r="B30" s="51" t="s">
        <v>38</v>
      </c>
      <c r="D30" s="53">
        <f>SUM(B25-D26*G25)</f>
        <v>2.4411575</v>
      </c>
      <c r="E30" s="54"/>
      <c r="F30" s="55"/>
      <c r="G30" s="58"/>
      <c r="H30" s="55"/>
    </row>
    <row r="31" ht="39.75" customHeight="1" spans="1:4">
      <c r="A31" s="59" t="s">
        <v>9</v>
      </c>
      <c r="B31" s="60" t="s">
        <v>32</v>
      </c>
      <c r="D31" s="53"/>
    </row>
    <row r="32" ht="25.5" customHeight="1" spans="1:5">
      <c r="A32" s="61" t="s">
        <v>39</v>
      </c>
      <c r="B32" s="51" t="s">
        <v>40</v>
      </c>
      <c r="D32" s="53">
        <f>SUM(G25)</f>
        <v>0.0358333333333333</v>
      </c>
      <c r="E32" s="54"/>
    </row>
    <row r="33" ht="30.75" customHeight="1" spans="1:9">
      <c r="A33" s="50" t="s">
        <v>35</v>
      </c>
      <c r="B33" s="51" t="s">
        <v>36</v>
      </c>
      <c r="D33" s="53">
        <f>SUM(F26*G25)</f>
        <v>0.0757516666666667</v>
      </c>
      <c r="E33" s="54"/>
      <c r="F33" s="40"/>
      <c r="H33" s="57"/>
      <c r="I33" s="71"/>
    </row>
    <row r="34" ht="29.25" customHeight="1" spans="1:9">
      <c r="A34" s="50" t="s">
        <v>37</v>
      </c>
      <c r="B34" s="51" t="s">
        <v>38</v>
      </c>
      <c r="D34" s="53">
        <f>SUM(H25*G25)</f>
        <v>0</v>
      </c>
      <c r="E34" s="54"/>
      <c r="H34" s="57"/>
      <c r="I34" s="71"/>
    </row>
    <row r="35" ht="48" customHeight="1" spans="1:9">
      <c r="A35" s="62" t="s">
        <v>41</v>
      </c>
      <c r="B35" s="63"/>
      <c r="C35" s="63"/>
      <c r="D35" s="53"/>
      <c r="E35" s="53"/>
      <c r="F35" s="53"/>
      <c r="G35" s="63"/>
      <c r="H35" s="53"/>
      <c r="I35" s="63"/>
    </row>
    <row r="36" ht="46.5" customHeight="1" spans="1:9">
      <c r="A36" s="62" t="s">
        <v>42</v>
      </c>
      <c r="B36" s="62"/>
      <c r="C36" s="62"/>
      <c r="D36" s="64"/>
      <c r="E36" s="64"/>
      <c r="F36" s="64"/>
      <c r="G36" s="62"/>
      <c r="H36" s="64"/>
      <c r="I36" s="62"/>
    </row>
    <row r="37" ht="49.5" customHeight="1" spans="2:9">
      <c r="B37" s="13" t="s">
        <v>43</v>
      </c>
      <c r="C37" s="13"/>
      <c r="D37" s="14"/>
      <c r="E37" s="14"/>
      <c r="F37" s="14"/>
      <c r="G37" s="13"/>
      <c r="H37" s="14"/>
      <c r="I37" s="13"/>
    </row>
  </sheetData>
  <autoFilter ref="A4:I21">
    <extLst/>
  </autoFilter>
  <mergeCells count="18">
    <mergeCell ref="A2:I2"/>
    <mergeCell ref="G3:H3"/>
    <mergeCell ref="A4:H4"/>
    <mergeCell ref="A5:I5"/>
    <mergeCell ref="A6:I6"/>
    <mergeCell ref="D7:G7"/>
    <mergeCell ref="C8:G8"/>
    <mergeCell ref="A26:B26"/>
    <mergeCell ref="B27:C27"/>
    <mergeCell ref="H29:I29"/>
    <mergeCell ref="H33:I33"/>
    <mergeCell ref="H34:I34"/>
    <mergeCell ref="A35:I35"/>
    <mergeCell ref="A36:I36"/>
    <mergeCell ref="B37:I37"/>
    <mergeCell ref="A8:A9"/>
    <mergeCell ref="H8:H9"/>
    <mergeCell ref="I8:I9"/>
  </mergeCells>
  <pageMargins left="0.904166666666667" right="0.747916666666667" top="0.984027777777778" bottom="0.707638888888889" header="0.511805555555556" footer="0.511805555555556"/>
  <pageSetup paperSize="9" pageOrder="overThenDown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opLeftCell="A2" workbookViewId="0">
      <selection activeCell="M15" sqref="M15"/>
    </sheetView>
  </sheetViews>
  <sheetFormatPr defaultColWidth="9" defaultRowHeight="14.25"/>
  <cols>
    <col min="10" max="10" width="13.7" customWidth="1"/>
    <col min="11" max="11" width="9" customWidth="1"/>
    <col min="12" max="12" width="14.1" customWidth="1"/>
  </cols>
  <sheetData>
    <row r="1" spans="1:11">
      <c r="A1" s="2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9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idden="1"/>
    <row r="5" ht="18.75" spans="12:12">
      <c r="L5" s="4" t="s">
        <v>45</v>
      </c>
    </row>
    <row r="10" ht="18.75" spans="12:12">
      <c r="L10" s="4" t="s">
        <v>46</v>
      </c>
    </row>
    <row r="11" ht="18.75" spans="12:12">
      <c r="L11" s="4"/>
    </row>
    <row r="15" ht="18.75" spans="12:12">
      <c r="L15" s="4" t="s">
        <v>47</v>
      </c>
    </row>
    <row r="16" ht="24" customHeight="1"/>
    <row r="17" ht="9" customHeight="1"/>
    <row r="18" hidden="1"/>
    <row r="19" ht="1.05" customHeight="1"/>
    <row r="20" ht="14.1" customHeight="1"/>
    <row r="21" ht="18.75" spans="12:12">
      <c r="L21" s="4" t="s">
        <v>48</v>
      </c>
    </row>
    <row r="25" ht="18.75" spans="12:12">
      <c r="L25" s="4" t="s">
        <v>49</v>
      </c>
    </row>
    <row r="26" ht="6" customHeight="1"/>
    <row r="29" ht="12" customHeight="1"/>
    <row r="30" hidden="1"/>
    <row r="33" ht="18.75" spans="12:12">
      <c r="L33" s="4" t="s">
        <v>50</v>
      </c>
    </row>
  </sheetData>
  <mergeCells count="1">
    <mergeCell ref="A1:K2"/>
  </mergeCells>
  <pageMargins left="0.75" right="0.75" top="1" bottom="1" header="0.511805555555556" footer="0.511805555555556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I2"/>
  <sheetViews>
    <sheetView workbookViewId="0">
      <selection activeCell="B2" sqref="B2:I2"/>
    </sheetView>
  </sheetViews>
  <sheetFormatPr defaultColWidth="9" defaultRowHeight="14.25" outlineLevelRow="1"/>
  <cols>
    <col min="9" max="9" width="11.7" customWidth="1"/>
  </cols>
  <sheetData>
    <row r="2" ht="32.1" customHeight="1" spans="2:9">
      <c r="B2" s="1"/>
      <c r="C2" s="1"/>
      <c r="D2" s="1"/>
      <c r="E2" s="1"/>
      <c r="F2" s="1"/>
      <c r="G2" s="1"/>
      <c r="H2" s="1"/>
      <c r="I2" s="1"/>
    </row>
  </sheetData>
  <mergeCells count="1">
    <mergeCell ref="B2:I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1A</vt:lpstr>
      <vt:lpstr>控制图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0</cp:revision>
  <dcterms:created xsi:type="dcterms:W3CDTF">1996-12-17T01:32:00Z</dcterms:created>
  <cp:lastPrinted>2021-03-12T01:57:00Z</cp:lastPrinted>
  <dcterms:modified xsi:type="dcterms:W3CDTF">2021-03-12T10:11:31Z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