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colors3.xml" ContentType="application/vnd.ms-office.chartcolorstyle+xml"/>
  <Override PartName="/xl/charts/colors4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charts/style3.xml" ContentType="application/vnd.ms-office.chartstyle+xml"/>
  <Override PartName="/xl/charts/style4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8330"/>
  </bookViews>
  <sheets>
    <sheet name="1A" sheetId="16" r:id="rId1"/>
    <sheet name="控制图" sheetId="17" r:id="rId2"/>
  </sheets>
  <definedNames>
    <definedName name="_xlnm.Print_Titles" localSheetId="0">'1A'!$2:$2</definedName>
  </definedNames>
  <calcPr calcId="144525"/>
</workbook>
</file>

<file path=xl/sharedStrings.xml><?xml version="1.0" encoding="utf-8"?>
<sst xmlns="http://schemas.openxmlformats.org/spreadsheetml/2006/main" count="59" uniqueCount="53">
  <si>
    <t>附录D</t>
  </si>
  <si>
    <t xml:space="preserve"> 160PHPS-M400-000泵水压密封试验测量过程监视统计记录表</t>
  </si>
  <si>
    <t>测量过程名称： 160PHPS-M400-000泵水压密封试验</t>
  </si>
  <si>
    <r>
      <rPr>
        <sz val="12"/>
        <rFont val="宋体"/>
        <charset val="134"/>
      </rPr>
      <t>被测参数：压力值</t>
    </r>
    <r>
      <rPr>
        <sz val="12"/>
        <rFont val="Times New Roman"/>
        <charset val="134"/>
      </rPr>
      <t xml:space="preserve">         </t>
    </r>
    <r>
      <rPr>
        <sz val="12"/>
        <rFont val="宋体"/>
        <charset val="134"/>
      </rPr>
      <t>测量范围：6+2</t>
    </r>
    <r>
      <rPr>
        <sz val="12"/>
        <rFont val="Times New Roman"/>
        <charset val="134"/>
      </rPr>
      <t xml:space="preserve">MPa     </t>
    </r>
    <r>
      <rPr>
        <sz val="12"/>
        <rFont val="宋体"/>
        <charset val="134"/>
      </rPr>
      <t>允差范围：＜±</t>
    </r>
    <r>
      <rPr>
        <sz val="12"/>
        <rFont val="Times New Roman"/>
        <charset val="134"/>
      </rPr>
      <t>10%</t>
    </r>
  </si>
  <si>
    <t xml:space="preserve">测量仪器： 压力试验机（压力表)       测量范围：（0～16）MPa   </t>
  </si>
  <si>
    <r>
      <rPr>
        <sz val="12"/>
        <rFont val="宋体"/>
        <charset val="134"/>
      </rPr>
      <t>监视方法：统计技术</t>
    </r>
    <r>
      <rPr>
        <sz val="12"/>
        <rFont val="Times New Roman"/>
        <charset val="134"/>
      </rPr>
      <t xml:space="preserve">         </t>
    </r>
  </si>
  <si>
    <t xml:space="preserve">    核查标准：数字压力表 0～16MPa</t>
  </si>
  <si>
    <t>序号</t>
  </si>
  <si>
    <t>核查</t>
  </si>
  <si>
    <t>观察记录（MPa）</t>
  </si>
  <si>
    <t>R</t>
  </si>
  <si>
    <t>日期</t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</si>
  <si>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1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</si>
  <si>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2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</si>
  <si>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3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</si>
  <si>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4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</si>
  <si>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5</t>
    </r>
  </si>
  <si>
    <t>2020.8.19</t>
  </si>
  <si>
    <t>2020.8.28</t>
  </si>
  <si>
    <t>2020.9.11</t>
  </si>
  <si>
    <t>2020.9.17</t>
  </si>
  <si>
    <t>2020.9.30</t>
  </si>
  <si>
    <t>2020.10.15</t>
  </si>
  <si>
    <t>2020.10.28</t>
  </si>
  <si>
    <t>2020.11.13</t>
  </si>
  <si>
    <t>2020.11.25</t>
  </si>
  <si>
    <t>2020.12.6</t>
  </si>
  <si>
    <t>2020.12.18</t>
  </si>
  <si>
    <t>2021.1.18</t>
  </si>
  <si>
    <t>查表得:</t>
  </si>
  <si>
    <r>
      <rPr>
        <sz val="12"/>
        <rFont val="宋体"/>
        <charset val="134"/>
      </rPr>
      <t>A</t>
    </r>
    <r>
      <rPr>
        <vertAlign val="subscript"/>
        <sz val="12"/>
        <rFont val="宋体"/>
        <charset val="134"/>
      </rPr>
      <t>2=</t>
    </r>
  </si>
  <si>
    <r>
      <rPr>
        <sz val="12"/>
        <rFont val="宋体"/>
        <charset val="134"/>
      </rPr>
      <t>D</t>
    </r>
    <r>
      <rPr>
        <vertAlign val="subscript"/>
        <sz val="12"/>
        <rFont val="宋体"/>
        <charset val="134"/>
      </rPr>
      <t>4=</t>
    </r>
  </si>
  <si>
    <r>
      <rPr>
        <sz val="12"/>
        <rFont val="宋体"/>
        <charset val="134"/>
      </rPr>
      <t>D</t>
    </r>
    <r>
      <rPr>
        <vertAlign val="subscript"/>
        <sz val="12"/>
        <rFont val="宋体"/>
        <charset val="134"/>
      </rPr>
      <t>3=</t>
    </r>
  </si>
  <si>
    <t>控制图计算：</t>
  </si>
  <si>
    <r>
      <rPr>
        <sz val="12"/>
        <rFont val="宋体"/>
        <charset val="134"/>
      </rPr>
      <t>中心线</t>
    </r>
    <r>
      <rPr>
        <sz val="12"/>
        <rFont val="Times New Roman"/>
        <charset val="134"/>
      </rPr>
      <t xml:space="preserve"> </t>
    </r>
  </si>
  <si>
    <t xml:space="preserve">  CL=</t>
  </si>
  <si>
    <t>上控制线</t>
  </si>
  <si>
    <t>UCL=</t>
  </si>
  <si>
    <t>下控制线</t>
  </si>
  <si>
    <t>LCL=</t>
  </si>
  <si>
    <t>中心线</t>
  </si>
  <si>
    <t>CL=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</si>
  <si>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监视结果评价：</t>
    </r>
  </si>
  <si>
    <t xml:space="preserve">    均值、极差控制图状态正常， 160PHPS-M400-000泵水压密封试验测量过程中未出现非正常变异，能满足生产工艺要求。</t>
  </si>
  <si>
    <r>
      <t xml:space="preserve">      </t>
    </r>
    <r>
      <rPr>
        <sz val="12"/>
        <rFont val="宋体"/>
        <charset val="134"/>
      </rPr>
      <t>核查人员：</t>
    </r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刘永伟</t>
    </r>
    <r>
      <rPr>
        <sz val="12"/>
        <rFont val="Times New Roman"/>
        <charset val="134"/>
      </rPr>
      <t xml:space="preserve">                        2021.1.18</t>
    </r>
  </si>
  <si>
    <t>附录E  160PHPS-M400-000泵水压密封试验测量过程控制图</t>
  </si>
  <si>
    <t>UCL=5.09</t>
  </si>
  <si>
    <t>CL=4.96</t>
  </si>
  <si>
    <t>LCL=4.82</t>
  </si>
  <si>
    <t>LCL=3.09</t>
  </si>
  <si>
    <t>UCL=0.49</t>
  </si>
  <si>
    <t>CL=0.23</t>
  </si>
  <si>
    <t>LCL=0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</si>
</sst>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  <numFmt numFmtId="177" formatCode="0.0000_ "/>
    <numFmt numFmtId="178" formatCode="0.00_ "/>
  </numFmts>
  <fonts count="34">
    <font>
      <sz val="12"/>
      <name val="宋体"/>
      <charset val="134"/>
    </font>
    <font>
      <b/>
      <sz val="16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6"/>
      <name val="Times New Roman"/>
      <charset val="134"/>
    </font>
    <font>
      <sz val="11"/>
      <name val="宋体"/>
      <charset val="134"/>
    </font>
    <font>
      <sz val="9"/>
      <name val="Times New Roman"/>
      <charset val="134"/>
    </font>
    <font>
      <sz val="12"/>
      <name val="Times New Roman"/>
      <charset val="134"/>
    </font>
    <font>
      <sz val="14"/>
      <name val="Times New Roman"/>
      <charset val="134"/>
    </font>
    <font>
      <sz val="14"/>
      <name val="宋体"/>
      <charset val="134"/>
    </font>
    <font>
      <sz val="10.5"/>
      <name val="Times New Roman"/>
      <charset val="134"/>
    </font>
    <font>
      <i/>
      <sz val="16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vertAlign val="subscript"/>
      <sz val="12"/>
      <name val="Times New Roman"/>
      <charset val="134"/>
    </font>
    <font>
      <vertAlign val="subscript"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6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7" fillId="5" borderId="10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15" borderId="13" applyNumberFormat="0" applyFon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8" borderId="11" applyNumberFormat="0" applyAlignment="0" applyProtection="0">
      <alignment vertical="center"/>
    </xf>
    <xf numFmtId="0" fontId="26" fillId="8" borderId="10" applyNumberFormat="0" applyAlignment="0" applyProtection="0">
      <alignment vertical="center"/>
    </xf>
    <xf numFmtId="0" fontId="30" fillId="27" borderId="15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</cellStyleXfs>
  <cellXfs count="7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1" fillId="0" borderId="0" xfId="0" applyFont="1"/>
    <xf numFmtId="0" fontId="0" fillId="0" borderId="0" xfId="0" applyFont="1" applyBorder="1"/>
    <xf numFmtId="0" fontId="3" fillId="0" borderId="0" xfId="0" applyFont="1" applyBorder="1"/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Border="1" applyAlignment="1"/>
    <xf numFmtId="0" fontId="0" fillId="0" borderId="0" xfId="0" applyFont="1"/>
    <xf numFmtId="0" fontId="0" fillId="0" borderId="0" xfId="0" applyBorder="1"/>
    <xf numFmtId="0" fontId="1" fillId="0" borderId="0" xfId="0" applyFont="1" applyAlignment="1">
      <alignment horizontal="justify" vertical="center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0" fillId="0" borderId="0" xfId="0" applyFont="1" applyBorder="1" applyAlignment="1"/>
    <xf numFmtId="0" fontId="0" fillId="0" borderId="0" xfId="0" applyFont="1" applyBorder="1" applyAlignment="1">
      <alignment horizontal="left" indent="1"/>
    </xf>
    <xf numFmtId="0" fontId="0" fillId="0" borderId="0" xfId="0" applyFont="1" applyAlignment="1">
      <alignment horizontal="left" indent="1"/>
    </xf>
    <xf numFmtId="0" fontId="0" fillId="0" borderId="0" xfId="0" applyFont="1" applyAlignment="1">
      <alignment horizontal="left" vertical="center" indent="1"/>
    </xf>
    <xf numFmtId="0" fontId="0" fillId="0" borderId="0" xfId="0" applyFont="1" applyBorder="1" applyAlignment="1">
      <alignment horizontal="left" vertical="center" indent="1"/>
    </xf>
    <xf numFmtId="0" fontId="0" fillId="0" borderId="0" xfId="0" applyFont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176" fontId="7" fillId="0" borderId="5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0" fillId="0" borderId="6" xfId="0" applyFont="1" applyBorder="1" applyAlignment="1"/>
    <xf numFmtId="178" fontId="0" fillId="0" borderId="0" xfId="0" applyNumberFormat="1" applyFont="1" applyBorder="1" applyAlignment="1">
      <alignment vertical="center"/>
    </xf>
    <xf numFmtId="0" fontId="0" fillId="0" borderId="4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right" vertical="center"/>
    </xf>
    <xf numFmtId="0" fontId="0" fillId="0" borderId="7" xfId="0" applyFont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right" vertical="center"/>
    </xf>
    <xf numFmtId="0" fontId="8" fillId="0" borderId="0" xfId="0" applyFont="1" applyAlignment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8" fontId="0" fillId="0" borderId="0" xfId="0" applyNumberFormat="1" applyFont="1" applyBorder="1" applyAlignment="1">
      <alignment horizontal="left" vertical="center"/>
    </xf>
    <xf numFmtId="0" fontId="10" fillId="0" borderId="0" xfId="0" applyFont="1"/>
    <xf numFmtId="178" fontId="0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177" fontId="7" fillId="0" borderId="0" xfId="0" applyNumberFormat="1" applyFont="1" applyAlignment="1">
      <alignment vertical="center"/>
    </xf>
    <xf numFmtId="0" fontId="8" fillId="0" borderId="0" xfId="0" applyFont="1" applyAlignment="1">
      <alignment horizontal="right"/>
    </xf>
    <xf numFmtId="0" fontId="9" fillId="0" borderId="0" xfId="0" applyFont="1" applyBorder="1"/>
    <xf numFmtId="176" fontId="0" fillId="0" borderId="0" xfId="0" applyNumberFormat="1" applyFont="1" applyBorder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177" fontId="0" fillId="0" borderId="0" xfId="0" applyNumberFormat="1" applyFont="1" applyBorder="1" applyAlignment="1">
      <alignment vertical="center"/>
    </xf>
    <xf numFmtId="176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0" fillId="0" borderId="8" xfId="0" applyFont="1" applyBorder="1" applyAlignment="1"/>
    <xf numFmtId="0" fontId="0" fillId="0" borderId="5" xfId="0" applyFont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ColorStyle" Target="colors1.xml"/><Relationship Id="rId2" Type="http://schemas.microsoft.com/office/2011/relationships/chartStyle" Target="style1.xml"/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'1A'!$H$9:$H$20</c:f>
              <c:numCache>
                <c:formatCode>0.00_);[Red]\(0.00\)</c:formatCode>
                <c:ptCount val="12"/>
                <c:pt idx="0">
                  <c:v>6.56</c:v>
                </c:pt>
                <c:pt idx="1">
                  <c:v>6.84</c:v>
                </c:pt>
                <c:pt idx="2">
                  <c:v>7.16</c:v>
                </c:pt>
                <c:pt idx="3">
                  <c:v>7.06</c:v>
                </c:pt>
                <c:pt idx="4">
                  <c:v>6.58</c:v>
                </c:pt>
                <c:pt idx="5">
                  <c:v>6.74</c:v>
                </c:pt>
                <c:pt idx="6">
                  <c:v>6.84</c:v>
                </c:pt>
                <c:pt idx="7">
                  <c:v>6.92</c:v>
                </c:pt>
                <c:pt idx="8">
                  <c:v>6.92</c:v>
                </c:pt>
                <c:pt idx="9">
                  <c:v>6.88</c:v>
                </c:pt>
                <c:pt idx="10">
                  <c:v>6.9</c:v>
                </c:pt>
                <c:pt idx="11">
                  <c:v>6.98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63090688"/>
        <c:axId val="63092224"/>
      </c:lineChart>
      <c:catAx>
        <c:axId val="630906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3092224"/>
        <c:crosses val="autoZero"/>
        <c:auto val="1"/>
        <c:lblAlgn val="ctr"/>
        <c:lblOffset val="100"/>
        <c:noMultiLvlLbl val="0"/>
      </c:catAx>
      <c:valAx>
        <c:axId val="63092224"/>
        <c:scaling>
          <c:orientation val="minMax"/>
          <c:max val="20.29"/>
          <c:min val="20.09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);[Red]\(0.00\)" sourceLinked="1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3090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459369356855"/>
          <c:y val="0.19366852886406"/>
          <c:w val="0.888373385192388"/>
          <c:h val="0.71005586592178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'1A'!$H$9:$H$20</c:f>
              <c:numCache>
                <c:formatCode>0.00_);[Red]\(0.00\)</c:formatCode>
                <c:ptCount val="12"/>
                <c:pt idx="0">
                  <c:v>6.56</c:v>
                </c:pt>
                <c:pt idx="1">
                  <c:v>6.84</c:v>
                </c:pt>
                <c:pt idx="2">
                  <c:v>7.16</c:v>
                </c:pt>
                <c:pt idx="3">
                  <c:v>7.06</c:v>
                </c:pt>
                <c:pt idx="4">
                  <c:v>6.58</c:v>
                </c:pt>
                <c:pt idx="5">
                  <c:v>6.74</c:v>
                </c:pt>
                <c:pt idx="6">
                  <c:v>6.84</c:v>
                </c:pt>
                <c:pt idx="7">
                  <c:v>6.92</c:v>
                </c:pt>
                <c:pt idx="8">
                  <c:v>6.92</c:v>
                </c:pt>
                <c:pt idx="9">
                  <c:v>6.88</c:v>
                </c:pt>
                <c:pt idx="10">
                  <c:v>6.9</c:v>
                </c:pt>
                <c:pt idx="11">
                  <c:v>6.98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585847153"/>
        <c:axId val="878603920"/>
      </c:lineChart>
      <c:catAx>
        <c:axId val="58584715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878603920"/>
        <c:crosses val="autoZero"/>
        <c:auto val="1"/>
        <c:lblAlgn val="ctr"/>
        <c:lblOffset val="100"/>
        <c:noMultiLvlLbl val="0"/>
      </c:catAx>
      <c:valAx>
        <c:axId val="878603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);[Red]\(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8584715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>
                <a:solidFill>
                  <a:sysClr val="windowText" lastClr="000000"/>
                </a:solidFill>
              </a:rPr>
              <a:t>极差控制图</a:t>
            </a:r>
            <a:endParaRPr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'1A'!$I$9:$I$20</c:f>
              <c:numCache>
                <c:formatCode>0.00_);[Red]\(0.00\)</c:formatCode>
                <c:ptCount val="12"/>
                <c:pt idx="0">
                  <c:v>0.6</c:v>
                </c:pt>
                <c:pt idx="1">
                  <c:v>0.8</c:v>
                </c:pt>
                <c:pt idx="2">
                  <c:v>1.2</c:v>
                </c:pt>
                <c:pt idx="3">
                  <c:v>1.1</c:v>
                </c:pt>
                <c:pt idx="4">
                  <c:v>1</c:v>
                </c:pt>
                <c:pt idx="5">
                  <c:v>0.4</c:v>
                </c:pt>
                <c:pt idx="6">
                  <c:v>0.100000000000001</c:v>
                </c:pt>
                <c:pt idx="7">
                  <c:v>0.7</c:v>
                </c:pt>
                <c:pt idx="8">
                  <c:v>0.8</c:v>
                </c:pt>
                <c:pt idx="9">
                  <c:v>1.2</c:v>
                </c:pt>
                <c:pt idx="10">
                  <c:v>0.2</c:v>
                </c:pt>
                <c:pt idx="11">
                  <c:v>0.600000000000001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553147449"/>
        <c:axId val="790359210"/>
      </c:lineChart>
      <c:catAx>
        <c:axId val="55314744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90359210"/>
        <c:crosses val="autoZero"/>
        <c:auto val="1"/>
        <c:lblAlgn val="ctr"/>
        <c:lblOffset val="100"/>
        <c:noMultiLvlLbl val="0"/>
      </c:catAx>
      <c:valAx>
        <c:axId val="79035921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);[Red]\(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5314744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>
                <a:solidFill>
                  <a:sysClr val="windowText" lastClr="000000"/>
                </a:solidFill>
              </a:rPr>
              <a:t>均值控制图</a:t>
            </a:r>
            <a:endParaRPr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463763509218055"/>
          <c:y val="0.204498977505112"/>
          <c:w val="0.936141131595677"/>
          <c:h val="0.62040445353328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'1A'!$H$9:$H$20</c:f>
              <c:numCache>
                <c:formatCode>0.00_);[Red]\(0.00\)</c:formatCode>
                <c:ptCount val="12"/>
                <c:pt idx="0">
                  <c:v>6.56</c:v>
                </c:pt>
                <c:pt idx="1">
                  <c:v>6.84</c:v>
                </c:pt>
                <c:pt idx="2">
                  <c:v>7.16</c:v>
                </c:pt>
                <c:pt idx="3">
                  <c:v>7.06</c:v>
                </c:pt>
                <c:pt idx="4">
                  <c:v>6.58</c:v>
                </c:pt>
                <c:pt idx="5">
                  <c:v>6.74</c:v>
                </c:pt>
                <c:pt idx="6">
                  <c:v>6.84</c:v>
                </c:pt>
                <c:pt idx="7">
                  <c:v>6.92</c:v>
                </c:pt>
                <c:pt idx="8">
                  <c:v>6.92</c:v>
                </c:pt>
                <c:pt idx="9">
                  <c:v>6.88</c:v>
                </c:pt>
                <c:pt idx="10">
                  <c:v>6.9</c:v>
                </c:pt>
                <c:pt idx="11">
                  <c:v>6.98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426034164"/>
        <c:axId val="928615494"/>
      </c:lineChart>
      <c:catAx>
        <c:axId val="42603416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28615494"/>
        <c:crosses val="autoZero"/>
        <c:auto val="1"/>
        <c:lblAlgn val="ctr"/>
        <c:lblOffset val="100"/>
        <c:noMultiLvlLbl val="0"/>
      </c:catAx>
      <c:valAx>
        <c:axId val="92861549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);[Red]\(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260341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5" Type="http://schemas.openxmlformats.org/officeDocument/2006/relationships/image" Target="../media/image2.jpeg"/><Relationship Id="rId4" Type="http://schemas.openxmlformats.org/officeDocument/2006/relationships/chart" Target="../charts/chart4.xml"/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7" Type="http://schemas.openxmlformats.org/officeDocument/2006/relationships/image" Target="../media/image9.emf"/><Relationship Id="rId6" Type="http://schemas.openxmlformats.org/officeDocument/2006/relationships/image" Target="../media/image8.emf"/><Relationship Id="rId5" Type="http://schemas.openxmlformats.org/officeDocument/2006/relationships/image" Target="../media/image7.emf"/><Relationship Id="rId4" Type="http://schemas.openxmlformats.org/officeDocument/2006/relationships/image" Target="../media/image6.emf"/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295275</xdr:colOff>
      <xdr:row>23</xdr:row>
      <xdr:rowOff>47625</xdr:rowOff>
    </xdr:from>
    <xdr:to>
      <xdr:col>5</xdr:col>
      <xdr:colOff>561975</xdr:colOff>
      <xdr:row>23</xdr:row>
      <xdr:rowOff>247650</xdr:rowOff>
    </xdr:to>
    <xdr:pic>
      <xdr:nvPicPr>
        <xdr:cNvPr id="19689" name="Picture 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552825" y="6934200"/>
          <a:ext cx="2667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76200</xdr:colOff>
      <xdr:row>31</xdr:row>
      <xdr:rowOff>47625</xdr:rowOff>
    </xdr:from>
    <xdr:to>
      <xdr:col>2</xdr:col>
      <xdr:colOff>390525</xdr:colOff>
      <xdr:row>32</xdr:row>
      <xdr:rowOff>31750</xdr:rowOff>
    </xdr:to>
    <xdr:pic>
      <xdr:nvPicPr>
        <xdr:cNvPr id="19690" name="Picture 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485900" y="9285605"/>
          <a:ext cx="314325" cy="23939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314325</xdr:colOff>
          <xdr:row>6</xdr:row>
          <xdr:rowOff>123825</xdr:rowOff>
        </xdr:from>
        <xdr:to>
          <xdr:col>7</xdr:col>
          <xdr:colOff>666750</xdr:colOff>
          <xdr:row>7</xdr:row>
          <xdr:rowOff>152400</xdr:rowOff>
        </xdr:to>
        <xdr:sp>
          <xdr:nvSpPr>
            <xdr:cNvPr id="19457" name="Object 1" hidden="1">
              <a:extLst>
                <a:ext uri="{63B3BB69-23CF-44E3-9099-C40C66FF867C}">
                  <a14:compatExt spid="_x0000_s19457"/>
                </a:ext>
              </a:extLst>
            </xdr:cNvPr>
            <xdr:cNvSpPr/>
          </xdr:nvSpPr>
          <xdr:spPr>
            <a:xfrm>
              <a:off x="4886325" y="2193290"/>
              <a:ext cx="285750" cy="3333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685800</xdr:colOff>
          <xdr:row>23</xdr:row>
          <xdr:rowOff>0</xdr:rowOff>
        </xdr:from>
        <xdr:to>
          <xdr:col>1</xdr:col>
          <xdr:colOff>152400</xdr:colOff>
          <xdr:row>24</xdr:row>
          <xdr:rowOff>19050</xdr:rowOff>
        </xdr:to>
        <xdr:sp>
          <xdr:nvSpPr>
            <xdr:cNvPr id="19458" name="Object 2" hidden="1">
              <a:extLst>
                <a:ext uri="{63B3BB69-23CF-44E3-9099-C40C66FF867C}">
                  <a14:compatExt spid="_x0000_s19458"/>
                </a:ext>
              </a:extLst>
            </xdr:cNvPr>
            <xdr:cNvSpPr/>
          </xdr:nvSpPr>
          <xdr:spPr>
            <a:xfrm>
              <a:off x="628650" y="6886575"/>
              <a:ext cx="152400" cy="29781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38100</xdr:rowOff>
        </xdr:from>
        <xdr:to>
          <xdr:col>2</xdr:col>
          <xdr:colOff>581025</xdr:colOff>
          <xdr:row>28</xdr:row>
          <xdr:rowOff>57150</xdr:rowOff>
        </xdr:to>
        <xdr:sp>
          <xdr:nvSpPr>
            <xdr:cNvPr id="19460" name="Object 4" hidden="1">
              <a:extLst>
                <a:ext uri="{63B3BB69-23CF-44E3-9099-C40C66FF867C}">
                  <a14:compatExt spid="_x0000_s19460"/>
                </a:ext>
              </a:extLst>
            </xdr:cNvPr>
            <xdr:cNvSpPr/>
          </xdr:nvSpPr>
          <xdr:spPr>
            <a:xfrm>
              <a:off x="1590675" y="7915910"/>
              <a:ext cx="400050" cy="3143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28</xdr:row>
          <xdr:rowOff>152400</xdr:rowOff>
        </xdr:from>
        <xdr:to>
          <xdr:col>3</xdr:col>
          <xdr:colOff>38100</xdr:colOff>
          <xdr:row>29</xdr:row>
          <xdr:rowOff>0</xdr:rowOff>
        </xdr:to>
        <xdr:sp>
          <xdr:nvSpPr>
            <xdr:cNvPr id="19461" name="Object 5" hidden="1">
              <a:extLst>
                <a:ext uri="{63B3BB69-23CF-44E3-9099-C40C66FF867C}">
                  <a14:compatExt spid="_x0000_s19461"/>
                </a:ext>
              </a:extLst>
            </xdr:cNvPr>
            <xdr:cNvSpPr/>
          </xdr:nvSpPr>
          <xdr:spPr>
            <a:xfrm>
              <a:off x="1504950" y="8325485"/>
              <a:ext cx="542925" cy="3143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29</xdr:row>
          <xdr:rowOff>66675</xdr:rowOff>
        </xdr:from>
        <xdr:to>
          <xdr:col>3</xdr:col>
          <xdr:colOff>38100</xdr:colOff>
          <xdr:row>30</xdr:row>
          <xdr:rowOff>9525</xdr:rowOff>
        </xdr:to>
        <xdr:sp>
          <xdr:nvSpPr>
            <xdr:cNvPr id="19462" name="Object 6" hidden="1">
              <a:extLst>
                <a:ext uri="{63B3BB69-23CF-44E3-9099-C40C66FF867C}">
                  <a14:compatExt spid="_x0000_s19462"/>
                </a:ext>
              </a:extLst>
            </xdr:cNvPr>
            <xdr:cNvSpPr/>
          </xdr:nvSpPr>
          <xdr:spPr>
            <a:xfrm>
              <a:off x="1504950" y="8706485"/>
              <a:ext cx="542925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32</xdr:row>
          <xdr:rowOff>171450</xdr:rowOff>
        </xdr:from>
        <xdr:to>
          <xdr:col>3</xdr:col>
          <xdr:colOff>0</xdr:colOff>
          <xdr:row>33</xdr:row>
          <xdr:rowOff>47625</xdr:rowOff>
        </xdr:to>
        <xdr:sp>
          <xdr:nvSpPr>
            <xdr:cNvPr id="19464" name="Object 8" hidden="1">
              <a:extLst>
                <a:ext uri="{63B3BB69-23CF-44E3-9099-C40C66FF867C}">
                  <a14:compatExt spid="_x0000_s19464"/>
                </a:ext>
              </a:extLst>
            </xdr:cNvPr>
            <xdr:cNvSpPr/>
          </xdr:nvSpPr>
          <xdr:spPr>
            <a:xfrm>
              <a:off x="1466850" y="9664700"/>
              <a:ext cx="542925" cy="23114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800100</xdr:colOff>
          <xdr:row>26</xdr:row>
          <xdr:rowOff>142875</xdr:rowOff>
        </xdr:from>
        <xdr:to>
          <xdr:col>1</xdr:col>
          <xdr:colOff>0</xdr:colOff>
          <xdr:row>27</xdr:row>
          <xdr:rowOff>0</xdr:rowOff>
        </xdr:to>
        <xdr:sp>
          <xdr:nvSpPr>
            <xdr:cNvPr id="19465" name="Object 9" hidden="1">
              <a:extLst>
                <a:ext uri="{63B3BB69-23CF-44E3-9099-C40C66FF867C}">
                  <a14:compatExt spid="_x0000_s19465"/>
                </a:ext>
              </a:extLst>
            </xdr:cNvPr>
            <xdr:cNvSpPr/>
          </xdr:nvSpPr>
          <xdr:spPr>
            <a:xfrm>
              <a:off x="628650" y="7765415"/>
              <a:ext cx="0" cy="11239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33</xdr:row>
          <xdr:rowOff>95250</xdr:rowOff>
        </xdr:from>
        <xdr:to>
          <xdr:col>3</xdr:col>
          <xdr:colOff>0</xdr:colOff>
          <xdr:row>34</xdr:row>
          <xdr:rowOff>0</xdr:rowOff>
        </xdr:to>
        <xdr:sp>
          <xdr:nvSpPr>
            <xdr:cNvPr id="19466" name="Object 10" hidden="1">
              <a:extLst>
                <a:ext uri="{63B3BB69-23CF-44E3-9099-C40C66FF867C}">
                  <a14:compatExt spid="_x0000_s19466"/>
                </a:ext>
              </a:extLst>
            </xdr:cNvPr>
            <xdr:cNvSpPr/>
          </xdr:nvSpPr>
          <xdr:spPr>
            <a:xfrm>
              <a:off x="1476375" y="9943465"/>
              <a:ext cx="53340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3</xdr:col>
      <xdr:colOff>258445</xdr:colOff>
      <xdr:row>37</xdr:row>
      <xdr:rowOff>53975</xdr:rowOff>
    </xdr:from>
    <xdr:to>
      <xdr:col>4</xdr:col>
      <xdr:colOff>630555</xdr:colOff>
      <xdr:row>39</xdr:row>
      <xdr:rowOff>107950</xdr:rowOff>
    </xdr:to>
    <xdr:pic>
      <xdr:nvPicPr>
        <xdr:cNvPr id="2" name="图片 6" descr="5909b8f6a0b390839b73d437e704024"/>
        <xdr:cNvPicPr>
          <a:picLocks noChangeAspect="1"/>
        </xdr:cNvPicPr>
      </xdr:nvPicPr>
      <xdr:blipFill>
        <a:blip r:embed="rId2">
          <a:biLevel thresh="50000"/>
        </a:blip>
        <a:srcRect l="33914" t="21443" r="55612" b="47350"/>
        <a:stretch>
          <a:fillRect/>
        </a:stretch>
      </xdr:blipFill>
      <xdr:spPr>
        <a:xfrm rot="16200000">
          <a:off x="2536825" y="11250930"/>
          <a:ext cx="434975" cy="9721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</xdr:colOff>
      <xdr:row>2</xdr:row>
      <xdr:rowOff>85725</xdr:rowOff>
    </xdr:from>
    <xdr:to>
      <xdr:col>11</xdr:col>
      <xdr:colOff>200660</xdr:colOff>
      <xdr:row>19</xdr:row>
      <xdr:rowOff>133350</xdr:rowOff>
    </xdr:to>
    <xdr:graphicFrame>
      <xdr:nvGraphicFramePr>
        <xdr:cNvPr id="2" name="图表 1"/>
        <xdr:cNvGraphicFramePr/>
      </xdr:nvGraphicFramePr>
      <xdr:xfrm>
        <a:off x="635" y="657225"/>
        <a:ext cx="8001000" cy="260286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407035</xdr:colOff>
      <xdr:row>18</xdr:row>
      <xdr:rowOff>166370</xdr:rowOff>
    </xdr:from>
    <xdr:to>
      <xdr:col>11</xdr:col>
      <xdr:colOff>33655</xdr:colOff>
      <xdr:row>18</xdr:row>
      <xdr:rowOff>166370</xdr:rowOff>
    </xdr:to>
    <xdr:cxnSp>
      <xdr:nvCxnSpPr>
        <xdr:cNvPr id="9" name="直接连接符 8"/>
        <xdr:cNvCxnSpPr/>
      </xdr:nvCxnSpPr>
      <xdr:spPr>
        <a:xfrm>
          <a:off x="407035" y="2885440"/>
          <a:ext cx="7427595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378460</xdr:colOff>
      <xdr:row>9</xdr:row>
      <xdr:rowOff>204470</xdr:rowOff>
    </xdr:from>
    <xdr:to>
      <xdr:col>11</xdr:col>
      <xdr:colOff>5080</xdr:colOff>
      <xdr:row>9</xdr:row>
      <xdr:rowOff>204470</xdr:rowOff>
    </xdr:to>
    <xdr:cxnSp>
      <xdr:nvCxnSpPr>
        <xdr:cNvPr id="10" name="直接连接符 9"/>
        <xdr:cNvCxnSpPr/>
      </xdr:nvCxnSpPr>
      <xdr:spPr>
        <a:xfrm>
          <a:off x="378460" y="1912620"/>
          <a:ext cx="7427595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359410</xdr:colOff>
      <xdr:row>4</xdr:row>
      <xdr:rowOff>61595</xdr:rowOff>
    </xdr:from>
    <xdr:to>
      <xdr:col>10</xdr:col>
      <xdr:colOff>738505</xdr:colOff>
      <xdr:row>4</xdr:row>
      <xdr:rowOff>61595</xdr:rowOff>
    </xdr:to>
    <xdr:cxnSp>
      <xdr:nvCxnSpPr>
        <xdr:cNvPr id="11" name="直接连接符 10"/>
        <xdr:cNvCxnSpPr/>
      </xdr:nvCxnSpPr>
      <xdr:spPr>
        <a:xfrm>
          <a:off x="359410" y="1014095"/>
          <a:ext cx="7427595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521335</xdr:colOff>
      <xdr:row>29</xdr:row>
      <xdr:rowOff>90170</xdr:rowOff>
    </xdr:from>
    <xdr:to>
      <xdr:col>11</xdr:col>
      <xdr:colOff>147955</xdr:colOff>
      <xdr:row>29</xdr:row>
      <xdr:rowOff>90170</xdr:rowOff>
    </xdr:to>
    <xdr:cxnSp>
      <xdr:nvCxnSpPr>
        <xdr:cNvPr id="12" name="直接连接符 11"/>
        <xdr:cNvCxnSpPr/>
      </xdr:nvCxnSpPr>
      <xdr:spPr>
        <a:xfrm>
          <a:off x="521335" y="4627880"/>
          <a:ext cx="7427595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464185</xdr:colOff>
      <xdr:row>22</xdr:row>
      <xdr:rowOff>33020</xdr:rowOff>
    </xdr:from>
    <xdr:to>
      <xdr:col>11</xdr:col>
      <xdr:colOff>90805</xdr:colOff>
      <xdr:row>22</xdr:row>
      <xdr:rowOff>33020</xdr:rowOff>
    </xdr:to>
    <xdr:cxnSp>
      <xdr:nvCxnSpPr>
        <xdr:cNvPr id="13" name="直接连接符 12"/>
        <xdr:cNvCxnSpPr/>
      </xdr:nvCxnSpPr>
      <xdr:spPr>
        <a:xfrm>
          <a:off x="464185" y="3763010"/>
          <a:ext cx="7427595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2</xdr:row>
      <xdr:rowOff>161290</xdr:rowOff>
    </xdr:from>
    <xdr:to>
      <xdr:col>11</xdr:col>
      <xdr:colOff>218440</xdr:colOff>
      <xdr:row>19</xdr:row>
      <xdr:rowOff>20955</xdr:rowOff>
    </xdr:to>
    <xdr:graphicFrame>
      <xdr:nvGraphicFramePr>
        <xdr:cNvPr id="5" name="图表 4"/>
        <xdr:cNvGraphicFramePr/>
      </xdr:nvGraphicFramePr>
      <xdr:xfrm>
        <a:off x="9525" y="732790"/>
        <a:ext cx="8009890" cy="241490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130810</xdr:colOff>
      <xdr:row>4</xdr:row>
      <xdr:rowOff>13970</xdr:rowOff>
    </xdr:from>
    <xdr:to>
      <xdr:col>10</xdr:col>
      <xdr:colOff>685800</xdr:colOff>
      <xdr:row>4</xdr:row>
      <xdr:rowOff>19050</xdr:rowOff>
    </xdr:to>
    <xdr:cxnSp>
      <xdr:nvCxnSpPr>
        <xdr:cNvPr id="15" name="直接连接符 14"/>
        <xdr:cNvCxnSpPr/>
      </xdr:nvCxnSpPr>
      <xdr:spPr>
        <a:xfrm>
          <a:off x="816610" y="966470"/>
          <a:ext cx="6917690" cy="508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73660</xdr:colOff>
      <xdr:row>8</xdr:row>
      <xdr:rowOff>90170</xdr:rowOff>
    </xdr:from>
    <xdr:to>
      <xdr:col>10</xdr:col>
      <xdr:colOff>647700</xdr:colOff>
      <xdr:row>8</xdr:row>
      <xdr:rowOff>95250</xdr:rowOff>
    </xdr:to>
    <xdr:cxnSp>
      <xdr:nvCxnSpPr>
        <xdr:cNvPr id="16" name="直接连接符 15"/>
        <xdr:cNvCxnSpPr/>
      </xdr:nvCxnSpPr>
      <xdr:spPr>
        <a:xfrm>
          <a:off x="759460" y="1607820"/>
          <a:ext cx="6936740" cy="508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140335</xdr:colOff>
      <xdr:row>18</xdr:row>
      <xdr:rowOff>276225</xdr:rowOff>
    </xdr:from>
    <xdr:to>
      <xdr:col>10</xdr:col>
      <xdr:colOff>714375</xdr:colOff>
      <xdr:row>18</xdr:row>
      <xdr:rowOff>280670</xdr:rowOff>
    </xdr:to>
    <xdr:cxnSp>
      <xdr:nvCxnSpPr>
        <xdr:cNvPr id="17" name="直接连接符 16"/>
        <xdr:cNvCxnSpPr/>
      </xdr:nvCxnSpPr>
      <xdr:spPr>
        <a:xfrm flipV="1">
          <a:off x="826135" y="2995295"/>
          <a:ext cx="6936740" cy="444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48260</xdr:colOff>
      <xdr:row>19</xdr:row>
      <xdr:rowOff>105410</xdr:rowOff>
    </xdr:from>
    <xdr:to>
      <xdr:col>11</xdr:col>
      <xdr:colOff>191135</xdr:colOff>
      <xdr:row>34</xdr:row>
      <xdr:rowOff>73025</xdr:rowOff>
    </xdr:to>
    <xdr:graphicFrame>
      <xdr:nvGraphicFramePr>
        <xdr:cNvPr id="18" name="图表 17"/>
        <xdr:cNvGraphicFramePr/>
      </xdr:nvGraphicFramePr>
      <xdr:xfrm>
        <a:off x="48260" y="3232150"/>
        <a:ext cx="7943850" cy="21113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419100</xdr:colOff>
      <xdr:row>32</xdr:row>
      <xdr:rowOff>0</xdr:rowOff>
    </xdr:from>
    <xdr:to>
      <xdr:col>10</xdr:col>
      <xdr:colOff>552450</xdr:colOff>
      <xdr:row>32</xdr:row>
      <xdr:rowOff>0</xdr:rowOff>
    </xdr:to>
    <xdr:cxnSp>
      <xdr:nvCxnSpPr>
        <xdr:cNvPr id="19" name="直接连接符 18"/>
        <xdr:cNvCxnSpPr/>
      </xdr:nvCxnSpPr>
      <xdr:spPr>
        <a:xfrm>
          <a:off x="419100" y="5015230"/>
          <a:ext cx="7181850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454660</xdr:colOff>
      <xdr:row>27</xdr:row>
      <xdr:rowOff>109220</xdr:rowOff>
    </xdr:from>
    <xdr:to>
      <xdr:col>10</xdr:col>
      <xdr:colOff>561975</xdr:colOff>
      <xdr:row>27</xdr:row>
      <xdr:rowOff>114300</xdr:rowOff>
    </xdr:to>
    <xdr:cxnSp>
      <xdr:nvCxnSpPr>
        <xdr:cNvPr id="20" name="直接连接符 19"/>
        <xdr:cNvCxnSpPr/>
      </xdr:nvCxnSpPr>
      <xdr:spPr>
        <a:xfrm>
          <a:off x="454660" y="4202430"/>
          <a:ext cx="7155815" cy="508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387985</xdr:colOff>
      <xdr:row>21</xdr:row>
      <xdr:rowOff>118745</xdr:rowOff>
    </xdr:from>
    <xdr:to>
      <xdr:col>10</xdr:col>
      <xdr:colOff>542925</xdr:colOff>
      <xdr:row>21</xdr:row>
      <xdr:rowOff>123825</xdr:rowOff>
    </xdr:to>
    <xdr:cxnSp>
      <xdr:nvCxnSpPr>
        <xdr:cNvPr id="21" name="直接连接符 20"/>
        <xdr:cNvCxnSpPr/>
      </xdr:nvCxnSpPr>
      <xdr:spPr>
        <a:xfrm>
          <a:off x="387985" y="3626485"/>
          <a:ext cx="7203440" cy="508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3</xdr:row>
      <xdr:rowOff>57150</xdr:rowOff>
    </xdr:from>
    <xdr:to>
      <xdr:col>11</xdr:col>
      <xdr:colOff>199390</xdr:colOff>
      <xdr:row>18</xdr:row>
      <xdr:rowOff>375920</xdr:rowOff>
    </xdr:to>
    <xdr:graphicFrame>
      <xdr:nvGraphicFramePr>
        <xdr:cNvPr id="3" name="图表 2"/>
        <xdr:cNvGraphicFramePr/>
      </xdr:nvGraphicFramePr>
      <xdr:xfrm>
        <a:off x="9525" y="819150"/>
        <a:ext cx="7990840" cy="22758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387985</xdr:colOff>
      <xdr:row>18</xdr:row>
      <xdr:rowOff>42545</xdr:rowOff>
    </xdr:from>
    <xdr:to>
      <xdr:col>10</xdr:col>
      <xdr:colOff>542925</xdr:colOff>
      <xdr:row>18</xdr:row>
      <xdr:rowOff>47625</xdr:rowOff>
    </xdr:to>
    <xdr:cxnSp>
      <xdr:nvCxnSpPr>
        <xdr:cNvPr id="4" name="直接连接符 3"/>
        <xdr:cNvCxnSpPr/>
      </xdr:nvCxnSpPr>
      <xdr:spPr>
        <a:xfrm>
          <a:off x="387985" y="2761615"/>
          <a:ext cx="7203440" cy="508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368935</xdr:colOff>
      <xdr:row>9</xdr:row>
      <xdr:rowOff>52070</xdr:rowOff>
    </xdr:from>
    <xdr:to>
      <xdr:col>10</xdr:col>
      <xdr:colOff>523875</xdr:colOff>
      <xdr:row>9</xdr:row>
      <xdr:rowOff>57150</xdr:rowOff>
    </xdr:to>
    <xdr:cxnSp>
      <xdr:nvCxnSpPr>
        <xdr:cNvPr id="6" name="直接连接符 5"/>
        <xdr:cNvCxnSpPr/>
      </xdr:nvCxnSpPr>
      <xdr:spPr>
        <a:xfrm>
          <a:off x="368935" y="1760220"/>
          <a:ext cx="7203440" cy="508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368935</xdr:colOff>
      <xdr:row>5</xdr:row>
      <xdr:rowOff>4445</xdr:rowOff>
    </xdr:from>
    <xdr:to>
      <xdr:col>10</xdr:col>
      <xdr:colOff>523875</xdr:colOff>
      <xdr:row>5</xdr:row>
      <xdr:rowOff>9525</xdr:rowOff>
    </xdr:to>
    <xdr:cxnSp>
      <xdr:nvCxnSpPr>
        <xdr:cNvPr id="7" name="直接连接符 6"/>
        <xdr:cNvCxnSpPr/>
      </xdr:nvCxnSpPr>
      <xdr:spPr>
        <a:xfrm>
          <a:off x="368935" y="1147445"/>
          <a:ext cx="7203440" cy="508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417195</xdr:colOff>
      <xdr:row>37</xdr:row>
      <xdr:rowOff>78105</xdr:rowOff>
    </xdr:from>
    <xdr:to>
      <xdr:col>6</xdr:col>
      <xdr:colOff>17780</xdr:colOff>
      <xdr:row>39</xdr:row>
      <xdr:rowOff>132080</xdr:rowOff>
    </xdr:to>
    <xdr:pic>
      <xdr:nvPicPr>
        <xdr:cNvPr id="8" name="图片 6" descr="5909b8f6a0b390839b73d437e704024"/>
        <xdr:cNvPicPr>
          <a:picLocks noChangeAspect="1"/>
        </xdr:cNvPicPr>
      </xdr:nvPicPr>
      <xdr:blipFill>
        <a:blip r:embed="rId5">
          <a:biLevel thresh="50000"/>
        </a:blip>
        <a:srcRect l="33914" t="21443" r="55612" b="47350"/>
        <a:stretch>
          <a:fillRect/>
        </a:stretch>
      </xdr:blipFill>
      <xdr:spPr>
        <a:xfrm rot="16200000">
          <a:off x="3429000" y="5651500"/>
          <a:ext cx="434975" cy="972185"/>
        </a:xfrm>
        <a:prstGeom prst="rect">
          <a:avLst/>
        </a:prstGeom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0.04428</cdr:x>
      <cdr:y>0.52439</cdr:y>
    </cdr:from>
    <cdr:to>
      <cdr:x>0.99385</cdr:x>
      <cdr:y>0.52744</cdr:y>
    </cdr:to>
    <cdr:sp>
      <cdr:nvSpPr>
        <cdr:cNvPr id="2" name="直接连接符 1"/>
        <cdr:cNvSpPr/>
      </cdr:nvSpPr>
      <cdr:spPr xmlns:a="http://schemas.openxmlformats.org/drawingml/2006/main">
        <a:xfrm xmlns:a="http://schemas.openxmlformats.org/drawingml/2006/main" flipV="1">
          <a:off x="342900" y="1638300"/>
          <a:ext cx="7353300" cy="952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sp>
  </cdr:relSizeAnchor>
  <cdr:relSizeAnchor xmlns:cdr="http://schemas.openxmlformats.org/drawingml/2006/chartDrawing">
    <cdr:from>
      <cdr:x>0.06019</cdr:x>
      <cdr:y>0.17866</cdr:y>
    </cdr:from>
    <cdr:to>
      <cdr:x>0.98885</cdr:x>
      <cdr:y>0.18475</cdr:y>
    </cdr:to>
    <cdr:sp>
      <cdr:nvSpPr>
        <cdr:cNvPr id="3" name="直接连接符 2"/>
        <cdr:cNvSpPr/>
      </cdr:nvSpPr>
      <cdr:spPr xmlns:a="http://schemas.openxmlformats.org/drawingml/2006/main">
        <a:xfrm xmlns:a="http://schemas.openxmlformats.org/drawingml/2006/main" flipV="1">
          <a:off x="481556" y="454354"/>
          <a:ext cx="7429613" cy="1550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sp>
  </cdr:relSizeAnchor>
  <cdr:relSizeAnchor xmlns:cdr="http://schemas.openxmlformats.org/drawingml/2006/chartDrawing">
    <cdr:from>
      <cdr:x>0.04551</cdr:x>
      <cdr:y>0.90244</cdr:y>
    </cdr:from>
    <cdr:to>
      <cdr:x>0.99139</cdr:x>
      <cdr:y>0.90244</cdr:y>
    </cdr:to>
    <cdr:sp>
      <cdr:nvSpPr>
        <cdr:cNvPr id="4" name="直接连接符 3"/>
        <cdr:cNvSpPr/>
      </cdr:nvSpPr>
      <cdr:spPr xmlns:a="http://schemas.openxmlformats.org/drawingml/2006/main">
        <a:xfrm xmlns:a="http://schemas.openxmlformats.org/drawingml/2006/main">
          <a:off x="352425" y="2819400"/>
          <a:ext cx="7570384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  <cdr:relSizeAnchor xmlns:cdr="http://schemas.openxmlformats.org/drawingml/2006/chartDrawing">
    <cdr:from>
      <cdr:x>0.05104</cdr:x>
      <cdr:y>0.8677</cdr:y>
    </cdr:from>
    <cdr:to>
      <cdr:x>0.99278</cdr:x>
      <cdr:y>0.88524</cdr:y>
    </cdr:to>
    <cdr:sp>
      <cdr:nvSpPr>
        <cdr:cNvPr id="5" name="直接连接符 4"/>
        <cdr:cNvSpPr/>
      </cdr:nvSpPr>
      <cdr:spPr xmlns:a="http://schemas.openxmlformats.org/drawingml/2006/main">
        <a:xfrm xmlns:a="http://schemas.openxmlformats.org/drawingml/2006/main">
          <a:off x="408305" y="2206709"/>
          <a:ext cx="7534275" cy="4461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sp>
  </cdr:relSizeAnchor>
</c:userShape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image" Target="../media/image5.emf"/><Relationship Id="rId8" Type="http://schemas.openxmlformats.org/officeDocument/2006/relationships/oleObject" Target="../embeddings/oleObject4.bin"/><Relationship Id="rId7" Type="http://schemas.openxmlformats.org/officeDocument/2006/relationships/oleObject" Target="../embeddings/oleObject3.bin"/><Relationship Id="rId6" Type="http://schemas.openxmlformats.org/officeDocument/2006/relationships/image" Target="../media/image4.e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3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7" Type="http://schemas.openxmlformats.org/officeDocument/2006/relationships/image" Target="../media/image9.emf"/><Relationship Id="rId16" Type="http://schemas.openxmlformats.org/officeDocument/2006/relationships/oleObject" Target="../embeddings/oleObject8.bin"/><Relationship Id="rId15" Type="http://schemas.openxmlformats.org/officeDocument/2006/relationships/image" Target="../media/image8.emf"/><Relationship Id="rId14" Type="http://schemas.openxmlformats.org/officeDocument/2006/relationships/oleObject" Target="../embeddings/oleObject7.bin"/><Relationship Id="rId13" Type="http://schemas.openxmlformats.org/officeDocument/2006/relationships/image" Target="../media/image7.emf"/><Relationship Id="rId12" Type="http://schemas.openxmlformats.org/officeDocument/2006/relationships/oleObject" Target="../embeddings/oleObject6.bin"/><Relationship Id="rId11" Type="http://schemas.openxmlformats.org/officeDocument/2006/relationships/image" Target="../media/image6.emf"/><Relationship Id="rId10" Type="http://schemas.openxmlformats.org/officeDocument/2006/relationships/oleObject" Target="../embeddings/oleObject5.bin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I37"/>
  <sheetViews>
    <sheetView tabSelected="1" workbookViewId="0">
      <selection activeCell="F34" sqref="F34"/>
    </sheetView>
  </sheetViews>
  <sheetFormatPr defaultColWidth="9" defaultRowHeight="15"/>
  <cols>
    <col min="1" max="1" width="8.25" style="11" customWidth="1"/>
    <col min="2" max="2" width="10.25" style="11" customWidth="1"/>
    <col min="3" max="4" width="7.875" style="11" customWidth="1"/>
    <col min="5" max="5" width="8.5" style="11" customWidth="1"/>
    <col min="6" max="6" width="7.875" style="11" customWidth="1"/>
    <col min="7" max="7" width="9.375" style="11" customWidth="1"/>
    <col min="8" max="9" width="7.875" style="11" customWidth="1"/>
    <col min="10" max="16384" width="9" style="11"/>
  </cols>
  <sheetData>
    <row r="1" ht="21" spans="1:1">
      <c r="A1" s="12" t="s">
        <v>0</v>
      </c>
    </row>
    <row r="2" ht="30" customHeight="1" spans="1:9">
      <c r="A2" s="1" t="s">
        <v>1</v>
      </c>
      <c r="B2" s="13"/>
      <c r="C2" s="13"/>
      <c r="D2" s="13"/>
      <c r="E2" s="13"/>
      <c r="F2" s="13"/>
      <c r="G2" s="13"/>
      <c r="H2" s="13"/>
      <c r="I2" s="13"/>
    </row>
    <row r="3" ht="27" customHeight="1" spans="1:9">
      <c r="A3" s="14" t="s">
        <v>2</v>
      </c>
      <c r="B3" s="14"/>
      <c r="C3" s="14"/>
      <c r="D3" s="14"/>
      <c r="E3" s="14"/>
      <c r="F3" s="15"/>
      <c r="G3" s="16"/>
      <c r="H3" s="16"/>
      <c r="I3" s="16"/>
    </row>
    <row r="4" ht="30.95" customHeight="1" spans="1:9">
      <c r="A4" s="17" t="s">
        <v>3</v>
      </c>
      <c r="B4" s="17"/>
      <c r="C4" s="17"/>
      <c r="D4" s="17"/>
      <c r="E4" s="17"/>
      <c r="F4" s="17"/>
      <c r="G4" s="17"/>
      <c r="H4" s="17"/>
      <c r="I4" s="17"/>
    </row>
    <row r="5" ht="27" customHeight="1" spans="1:9">
      <c r="A5" s="17" t="s">
        <v>4</v>
      </c>
      <c r="B5" s="17"/>
      <c r="C5" s="17"/>
      <c r="D5" s="17"/>
      <c r="E5" s="17"/>
      <c r="F5" s="17"/>
      <c r="G5" s="17"/>
      <c r="H5" s="17"/>
      <c r="I5" s="17"/>
    </row>
    <row r="6" ht="27" customHeight="1" spans="1:9">
      <c r="A6" s="18" t="s">
        <v>5</v>
      </c>
      <c r="B6" s="19"/>
      <c r="C6" s="19"/>
      <c r="D6" s="20" t="s">
        <v>6</v>
      </c>
      <c r="E6" s="20"/>
      <c r="F6" s="20"/>
      <c r="G6" s="20"/>
      <c r="H6" s="15"/>
      <c r="I6" s="16"/>
    </row>
    <row r="7" ht="24" customHeight="1" spans="1:9">
      <c r="A7" s="21" t="s">
        <v>7</v>
      </c>
      <c r="B7" s="22" t="s">
        <v>8</v>
      </c>
      <c r="C7" s="23" t="s">
        <v>9</v>
      </c>
      <c r="D7" s="22"/>
      <c r="E7" s="22"/>
      <c r="F7" s="22"/>
      <c r="G7" s="22"/>
      <c r="H7" s="24"/>
      <c r="I7" s="69" t="s">
        <v>10</v>
      </c>
    </row>
    <row r="8" ht="21.95" customHeight="1" spans="1:9">
      <c r="A8" s="25"/>
      <c r="B8" s="26" t="s">
        <v>11</v>
      </c>
      <c r="C8" s="27" t="s">
        <v>12</v>
      </c>
      <c r="D8" s="27" t="s">
        <v>13</v>
      </c>
      <c r="E8" s="27" t="s">
        <v>14</v>
      </c>
      <c r="F8" s="27" t="s">
        <v>15</v>
      </c>
      <c r="G8" s="27" t="s">
        <v>16</v>
      </c>
      <c r="H8" s="28"/>
      <c r="I8" s="70"/>
    </row>
    <row r="9" s="5" customFormat="1" ht="24" customHeight="1" spans="1:9">
      <c r="A9" s="29">
        <v>1</v>
      </c>
      <c r="B9" s="30" t="s">
        <v>17</v>
      </c>
      <c r="C9" s="31">
        <v>6.2</v>
      </c>
      <c r="D9" s="31">
        <v>6.8</v>
      </c>
      <c r="E9" s="31">
        <v>6.6</v>
      </c>
      <c r="F9" s="31">
        <v>6.4</v>
      </c>
      <c r="G9" s="31">
        <v>6.8</v>
      </c>
      <c r="H9" s="32">
        <f>SUM(C9:G9)/5</f>
        <v>6.56</v>
      </c>
      <c r="I9" s="31">
        <f>MAX(C9:G9)-MIN(C9:G9)</f>
        <v>0.6</v>
      </c>
    </row>
    <row r="10" s="5" customFormat="1" ht="24" customHeight="1" spans="1:9">
      <c r="A10" s="29">
        <v>2</v>
      </c>
      <c r="B10" s="30" t="s">
        <v>18</v>
      </c>
      <c r="C10" s="31">
        <v>6.4</v>
      </c>
      <c r="D10" s="31">
        <v>6.8</v>
      </c>
      <c r="E10" s="31">
        <v>7.2</v>
      </c>
      <c r="F10" s="31">
        <v>6.6</v>
      </c>
      <c r="G10" s="31">
        <v>7.2</v>
      </c>
      <c r="H10" s="32">
        <f t="shared" ref="H10:H18" si="0">SUM(C10:G10)/5</f>
        <v>6.84</v>
      </c>
      <c r="I10" s="31">
        <f t="shared" ref="I10:I18" si="1">MAX(C10:G10)-MIN(C10:G10)</f>
        <v>0.8</v>
      </c>
    </row>
    <row r="11" s="5" customFormat="1" ht="21.95" customHeight="1" spans="1:9">
      <c r="A11" s="29">
        <v>3</v>
      </c>
      <c r="B11" s="30" t="s">
        <v>19</v>
      </c>
      <c r="C11" s="31">
        <v>6.6</v>
      </c>
      <c r="D11" s="31">
        <v>6.8</v>
      </c>
      <c r="E11" s="31">
        <v>7.4</v>
      </c>
      <c r="F11" s="31">
        <v>7.2</v>
      </c>
      <c r="G11" s="31">
        <v>7.8</v>
      </c>
      <c r="H11" s="32">
        <f t="shared" si="0"/>
        <v>7.16</v>
      </c>
      <c r="I11" s="31">
        <f t="shared" si="1"/>
        <v>1.2</v>
      </c>
    </row>
    <row r="12" s="5" customFormat="1" ht="21.95" customHeight="1" spans="1:9">
      <c r="A12" s="29">
        <v>4</v>
      </c>
      <c r="B12" s="30" t="s">
        <v>20</v>
      </c>
      <c r="C12" s="31">
        <v>6.4</v>
      </c>
      <c r="D12" s="31">
        <v>6.8</v>
      </c>
      <c r="E12" s="31">
        <v>7.2</v>
      </c>
      <c r="F12" s="31">
        <v>7.4</v>
      </c>
      <c r="G12" s="31">
        <v>7.5</v>
      </c>
      <c r="H12" s="32">
        <f t="shared" si="0"/>
        <v>7.06</v>
      </c>
      <c r="I12" s="31">
        <f t="shared" si="1"/>
        <v>1.1</v>
      </c>
    </row>
    <row r="13" s="5" customFormat="1" ht="21.95" customHeight="1" spans="1:9">
      <c r="A13" s="33">
        <v>5</v>
      </c>
      <c r="B13" s="30" t="s">
        <v>21</v>
      </c>
      <c r="C13" s="31">
        <v>6.2</v>
      </c>
      <c r="D13" s="31">
        <v>6.5</v>
      </c>
      <c r="E13" s="31">
        <v>6.6</v>
      </c>
      <c r="F13" s="31">
        <v>7.2</v>
      </c>
      <c r="G13" s="31">
        <v>6.4</v>
      </c>
      <c r="H13" s="32">
        <f t="shared" si="0"/>
        <v>6.58</v>
      </c>
      <c r="I13" s="31">
        <f t="shared" si="1"/>
        <v>1</v>
      </c>
    </row>
    <row r="14" s="5" customFormat="1" ht="21.95" customHeight="1" spans="1:9">
      <c r="A14" s="33">
        <v>6</v>
      </c>
      <c r="B14" s="30" t="s">
        <v>22</v>
      </c>
      <c r="C14" s="31">
        <v>6.6</v>
      </c>
      <c r="D14" s="31">
        <v>6.6</v>
      </c>
      <c r="E14" s="31">
        <v>6.7</v>
      </c>
      <c r="F14" s="31">
        <v>6.8</v>
      </c>
      <c r="G14" s="31">
        <v>7</v>
      </c>
      <c r="H14" s="32">
        <f t="shared" si="0"/>
        <v>6.74</v>
      </c>
      <c r="I14" s="31">
        <f t="shared" si="1"/>
        <v>0.4</v>
      </c>
    </row>
    <row r="15" s="5" customFormat="1" ht="21.95" customHeight="1" spans="1:9">
      <c r="A15" s="33">
        <v>7</v>
      </c>
      <c r="B15" s="30" t="s">
        <v>23</v>
      </c>
      <c r="C15" s="31">
        <v>6.9</v>
      </c>
      <c r="D15" s="31">
        <v>6.8</v>
      </c>
      <c r="E15" s="31">
        <v>6.8</v>
      </c>
      <c r="F15" s="31">
        <v>6.8</v>
      </c>
      <c r="G15" s="31">
        <v>6.9</v>
      </c>
      <c r="H15" s="32">
        <f t="shared" si="0"/>
        <v>6.84</v>
      </c>
      <c r="I15" s="31">
        <f t="shared" si="1"/>
        <v>0.100000000000001</v>
      </c>
    </row>
    <row r="16" s="5" customFormat="1" ht="21.95" customHeight="1" spans="1:9">
      <c r="A16" s="33">
        <v>8</v>
      </c>
      <c r="B16" s="30" t="s">
        <v>24</v>
      </c>
      <c r="C16" s="31">
        <v>6.7</v>
      </c>
      <c r="D16" s="31">
        <v>7.4</v>
      </c>
      <c r="E16" s="31">
        <v>6.8</v>
      </c>
      <c r="F16" s="31">
        <v>6.9</v>
      </c>
      <c r="G16" s="31">
        <v>6.8</v>
      </c>
      <c r="H16" s="32">
        <f t="shared" si="0"/>
        <v>6.92</v>
      </c>
      <c r="I16" s="31">
        <f t="shared" si="1"/>
        <v>0.7</v>
      </c>
    </row>
    <row r="17" s="5" customFormat="1" ht="21.95" customHeight="1" spans="1:9">
      <c r="A17" s="33">
        <v>9</v>
      </c>
      <c r="B17" s="30" t="s">
        <v>25</v>
      </c>
      <c r="C17" s="31">
        <v>6.8</v>
      </c>
      <c r="D17" s="31">
        <v>7.2</v>
      </c>
      <c r="E17" s="31">
        <v>7.2</v>
      </c>
      <c r="F17" s="31">
        <v>6.4</v>
      </c>
      <c r="G17" s="31">
        <v>7</v>
      </c>
      <c r="H17" s="32">
        <f t="shared" si="0"/>
        <v>6.92</v>
      </c>
      <c r="I17" s="31">
        <f t="shared" si="1"/>
        <v>0.8</v>
      </c>
    </row>
    <row r="18" s="5" customFormat="1" ht="21.95" customHeight="1" spans="1:9">
      <c r="A18" s="33">
        <v>10</v>
      </c>
      <c r="B18" s="30" t="s">
        <v>26</v>
      </c>
      <c r="C18" s="31">
        <v>6.2</v>
      </c>
      <c r="D18" s="31">
        <v>6.8</v>
      </c>
      <c r="E18" s="31">
        <v>7.4</v>
      </c>
      <c r="F18" s="31">
        <v>7</v>
      </c>
      <c r="G18" s="31">
        <v>7</v>
      </c>
      <c r="H18" s="32">
        <f t="shared" si="0"/>
        <v>6.88</v>
      </c>
      <c r="I18" s="31">
        <f t="shared" si="1"/>
        <v>1.2</v>
      </c>
    </row>
    <row r="19" s="5" customFormat="1" ht="21.95" customHeight="1" spans="1:9">
      <c r="A19" s="33">
        <v>11</v>
      </c>
      <c r="B19" s="30" t="s">
        <v>27</v>
      </c>
      <c r="C19" s="31">
        <v>7.2</v>
      </c>
      <c r="D19" s="31">
        <v>6.7</v>
      </c>
      <c r="E19" s="31">
        <v>6.6</v>
      </c>
      <c r="F19" s="31">
        <v>7.2</v>
      </c>
      <c r="G19" s="32">
        <v>6.8</v>
      </c>
      <c r="H19" s="32">
        <f t="shared" ref="H19:H20" si="2">SUM(C19:G19)/5</f>
        <v>6.9</v>
      </c>
      <c r="I19" s="31">
        <v>0.2</v>
      </c>
    </row>
    <row r="20" s="5" customFormat="1" ht="21.95" customHeight="1" spans="1:9">
      <c r="A20" s="34">
        <v>12</v>
      </c>
      <c r="B20" s="29" t="s">
        <v>28</v>
      </c>
      <c r="C20" s="31">
        <v>7.4</v>
      </c>
      <c r="D20" s="31">
        <v>6.8</v>
      </c>
      <c r="E20" s="31">
        <v>6.9</v>
      </c>
      <c r="F20" s="31">
        <v>6.8</v>
      </c>
      <c r="G20" s="31">
        <v>7</v>
      </c>
      <c r="H20" s="31">
        <f t="shared" si="2"/>
        <v>6.98</v>
      </c>
      <c r="I20" s="31">
        <f t="shared" ref="I20" si="3">MAX(C20:G20)-MIN(C20:G20)</f>
        <v>0.600000000000001</v>
      </c>
    </row>
    <row r="21" s="5" customFormat="1" ht="21.95" customHeight="1" spans="1:9">
      <c r="A21" s="35"/>
      <c r="B21" s="29"/>
      <c r="C21" s="31"/>
      <c r="D21" s="31"/>
      <c r="E21" s="31"/>
      <c r="F21" s="31"/>
      <c r="G21" s="31"/>
      <c r="H21" s="31"/>
      <c r="I21" s="31"/>
    </row>
    <row r="22" s="5" customFormat="1" ht="21.95" customHeight="1" spans="1:9">
      <c r="A22" s="35"/>
      <c r="B22" s="29"/>
      <c r="C22" s="31"/>
      <c r="D22" s="31"/>
      <c r="E22" s="31"/>
      <c r="F22" s="31"/>
      <c r="G22" s="31"/>
      <c r="H22" s="31"/>
      <c r="I22" s="31"/>
    </row>
    <row r="23" s="5" customFormat="1" ht="21.95" customHeight="1" spans="1:9">
      <c r="A23" s="35"/>
      <c r="B23" s="29"/>
      <c r="C23" s="31"/>
      <c r="D23" s="31"/>
      <c r="E23" s="31"/>
      <c r="F23" s="31"/>
      <c r="G23" s="31"/>
      <c r="H23" s="31"/>
      <c r="I23" s="31"/>
    </row>
    <row r="24" s="5" customFormat="1" ht="21.95" customHeight="1" spans="1:9">
      <c r="A24" s="36"/>
      <c r="B24" s="37">
        <f>AVERAGE(H9:H20)</f>
        <v>6.865</v>
      </c>
      <c r="C24" s="15"/>
      <c r="D24" s="15"/>
      <c r="E24" s="15"/>
      <c r="F24" s="20"/>
      <c r="G24" s="37">
        <f>AVERAGE(I9:I20)</f>
        <v>0.725</v>
      </c>
      <c r="H24" s="15"/>
      <c r="I24" s="71"/>
    </row>
    <row r="25" s="5" customFormat="1" ht="18" customHeight="1" spans="1:9">
      <c r="A25" s="38" t="s">
        <v>29</v>
      </c>
      <c r="B25" s="39"/>
      <c r="C25" s="40" t="s">
        <v>30</v>
      </c>
      <c r="D25" s="41">
        <v>0.577</v>
      </c>
      <c r="E25" s="40" t="s">
        <v>31</v>
      </c>
      <c r="F25" s="41">
        <v>2.115</v>
      </c>
      <c r="G25" s="40" t="s">
        <v>32</v>
      </c>
      <c r="H25" s="41">
        <v>0</v>
      </c>
      <c r="I25" s="72"/>
    </row>
    <row r="26" s="10" customFormat="1" ht="18" customHeight="1" spans="1:9">
      <c r="A26" s="42"/>
      <c r="B26" s="42"/>
      <c r="C26" s="43"/>
      <c r="D26" s="44"/>
      <c r="E26" s="45"/>
      <c r="F26" s="44"/>
      <c r="G26" s="45"/>
      <c r="H26" s="44"/>
      <c r="I26" s="15"/>
    </row>
    <row r="27" ht="20.1" customHeight="1" spans="1:9">
      <c r="A27" s="46"/>
      <c r="B27" s="47" t="s">
        <v>33</v>
      </c>
      <c r="C27" s="48"/>
      <c r="D27" s="5"/>
      <c r="E27" s="5"/>
      <c r="F27" s="5"/>
      <c r="G27" s="5"/>
      <c r="H27" s="5"/>
      <c r="I27" s="5"/>
    </row>
    <row r="28" ht="23.25" customHeight="1" spans="1:9">
      <c r="A28" s="43" t="s">
        <v>34</v>
      </c>
      <c r="B28" s="49" t="s">
        <v>35</v>
      </c>
      <c r="C28" s="50"/>
      <c r="D28" s="51">
        <f>SUM(B24)</f>
        <v>6.865</v>
      </c>
      <c r="E28" s="52"/>
      <c r="F28" s="5"/>
      <c r="G28" s="5"/>
      <c r="H28" s="5"/>
      <c r="I28" s="5"/>
    </row>
    <row r="29" ht="36.75" customHeight="1" spans="1:9">
      <c r="A29" s="43" t="s">
        <v>36</v>
      </c>
      <c r="B29" s="49" t="s">
        <v>37</v>
      </c>
      <c r="C29" s="50"/>
      <c r="D29" s="53">
        <f>SUM(D28+D25*G24)</f>
        <v>7.283325</v>
      </c>
      <c r="E29" s="52"/>
      <c r="F29" s="54"/>
      <c r="G29" s="54"/>
      <c r="H29" s="55"/>
      <c r="I29" s="55"/>
    </row>
    <row r="30" ht="27" customHeight="1" spans="1:9">
      <c r="A30" s="43" t="s">
        <v>38</v>
      </c>
      <c r="B30" s="49" t="s">
        <v>39</v>
      </c>
      <c r="D30" s="53">
        <f>SUM(B24-D25*G24)</f>
        <v>6.446675</v>
      </c>
      <c r="E30" s="52"/>
      <c r="F30" s="56"/>
      <c r="G30" s="56"/>
      <c r="H30" s="56"/>
      <c r="I30" s="5"/>
    </row>
    <row r="31" ht="20.1" customHeight="1" spans="1:9">
      <c r="A31" s="57" t="s">
        <v>10</v>
      </c>
      <c r="B31" s="58" t="s">
        <v>33</v>
      </c>
      <c r="D31" s="59"/>
      <c r="E31" s="5"/>
      <c r="F31" s="5"/>
      <c r="G31" s="5"/>
      <c r="H31" s="5"/>
      <c r="I31" s="5"/>
    </row>
    <row r="32" ht="20.1" customHeight="1" spans="1:9">
      <c r="A32" s="60" t="s">
        <v>40</v>
      </c>
      <c r="B32" s="61" t="s">
        <v>41</v>
      </c>
      <c r="D32" s="59">
        <f>SUM(G24)</f>
        <v>0.725</v>
      </c>
      <c r="E32" s="52"/>
      <c r="F32" s="5"/>
      <c r="G32" s="5"/>
      <c r="H32" s="5"/>
      <c r="I32" s="5"/>
    </row>
    <row r="33" ht="27.95" customHeight="1" spans="1:9">
      <c r="A33" s="43" t="s">
        <v>36</v>
      </c>
      <c r="B33" s="49" t="s">
        <v>37</v>
      </c>
      <c r="D33" s="59">
        <f>SUM(F25*G24)</f>
        <v>1.533375</v>
      </c>
      <c r="E33" s="52"/>
      <c r="F33" s="62"/>
      <c r="G33" s="5"/>
      <c r="H33" s="55"/>
      <c r="I33" s="55"/>
    </row>
    <row r="34" ht="29.25" customHeight="1" spans="1:9">
      <c r="A34" s="43" t="s">
        <v>38</v>
      </c>
      <c r="B34" s="49" t="s">
        <v>39</v>
      </c>
      <c r="D34" s="63">
        <f>SUM(H25*G24)</f>
        <v>0</v>
      </c>
      <c r="E34" s="52"/>
      <c r="F34" s="5"/>
      <c r="G34" s="5"/>
      <c r="H34" s="55"/>
      <c r="I34" s="55"/>
    </row>
    <row r="35" ht="30" customHeight="1" spans="1:9">
      <c r="A35" s="64" t="s">
        <v>42</v>
      </c>
      <c r="B35" s="65"/>
      <c r="C35" s="65"/>
      <c r="D35" s="65"/>
      <c r="E35" s="65"/>
      <c r="F35" s="65"/>
      <c r="G35" s="65"/>
      <c r="H35" s="65"/>
      <c r="I35" s="65"/>
    </row>
    <row r="36" ht="42" customHeight="1" spans="1:9">
      <c r="A36" s="66" t="s">
        <v>43</v>
      </c>
      <c r="B36" s="67"/>
      <c r="C36" s="67"/>
      <c r="D36" s="67"/>
      <c r="E36" s="67"/>
      <c r="F36" s="67"/>
      <c r="G36" s="67"/>
      <c r="H36" s="67"/>
      <c r="I36" s="67"/>
    </row>
    <row r="37" ht="26.1" customHeight="1" spans="2:9">
      <c r="B37" s="68" t="s">
        <v>44</v>
      </c>
      <c r="C37" s="68"/>
      <c r="D37" s="68"/>
      <c r="E37" s="68"/>
      <c r="F37" s="68"/>
      <c r="G37" s="68"/>
      <c r="H37" s="68"/>
      <c r="I37" s="68"/>
    </row>
  </sheetData>
  <mergeCells count="15">
    <mergeCell ref="A2:I2"/>
    <mergeCell ref="A4:I4"/>
    <mergeCell ref="A5:I5"/>
    <mergeCell ref="C7:G7"/>
    <mergeCell ref="A25:B25"/>
    <mergeCell ref="B27:C27"/>
    <mergeCell ref="H29:I29"/>
    <mergeCell ref="H33:I33"/>
    <mergeCell ref="H34:I34"/>
    <mergeCell ref="A35:I35"/>
    <mergeCell ref="A36:I36"/>
    <mergeCell ref="B37:I37"/>
    <mergeCell ref="A7:A8"/>
    <mergeCell ref="H7:H8"/>
    <mergeCell ref="I7:I8"/>
  </mergeCells>
  <pageMargins left="0.904166666666667" right="0.747916666666667" top="0.984027777777778" bottom="0.707638888888889" header="0.511805555555556" footer="0.511805555555556"/>
  <pageSetup paperSize="9" orientation="portrait"/>
  <headerFooter alignWithMargins="0"/>
  <drawing r:id="rId1"/>
  <legacyDrawing r:id="rId2"/>
  <oleObjects>
    <mc:AlternateContent xmlns:mc="http://schemas.openxmlformats.org/markup-compatibility/2006">
      <mc:Choice Requires="x14">
        <oleObject shapeId="19457" progId="Equation.3" r:id="rId3">
          <objectPr defaultSize="0" r:id="rId4">
            <anchor moveWithCells="1" sizeWithCells="1">
              <from>
                <xdr:col>7</xdr:col>
                <xdr:colOff>314325</xdr:colOff>
                <xdr:row>6</xdr:row>
                <xdr:rowOff>123825</xdr:rowOff>
              </from>
              <to>
                <xdr:col>7</xdr:col>
                <xdr:colOff>666750</xdr:colOff>
                <xdr:row>7</xdr:row>
                <xdr:rowOff>152400</xdr:rowOff>
              </to>
            </anchor>
          </objectPr>
        </oleObject>
      </mc:Choice>
      <mc:Fallback>
        <oleObject shapeId="19457" progId="Equation.3" r:id="rId3"/>
      </mc:Fallback>
    </mc:AlternateContent>
    <mc:AlternateContent xmlns:mc="http://schemas.openxmlformats.org/markup-compatibility/2006">
      <mc:Choice Requires="x14">
        <oleObject shapeId="19458" progId="Equation.3" r:id="rId5">
          <objectPr defaultSize="0" r:id="rId6">
            <anchor moveWithCells="1">
              <from>
                <xdr:col>0</xdr:col>
                <xdr:colOff>685800</xdr:colOff>
                <xdr:row>23</xdr:row>
                <xdr:rowOff>0</xdr:rowOff>
              </from>
              <to>
                <xdr:col>1</xdr:col>
                <xdr:colOff>152400</xdr:colOff>
                <xdr:row>24</xdr:row>
                <xdr:rowOff>19050</xdr:rowOff>
              </to>
            </anchor>
          </objectPr>
        </oleObject>
      </mc:Choice>
      <mc:Fallback>
        <oleObject shapeId="19458" progId="Equation.3" r:id="rId5"/>
      </mc:Fallback>
    </mc:AlternateContent>
    <mc:AlternateContent xmlns:mc="http://schemas.openxmlformats.org/markup-compatibility/2006">
      <mc:Choice Requires="x14">
        <oleObject shapeId="19460" progId="Equation.3" r:id="rId7">
          <objectPr defaultSize="0" r:id="rId6">
            <anchor moveWithCells="1">
              <from>
                <xdr:col>2</xdr:col>
                <xdr:colOff>180975</xdr:colOff>
                <xdr:row>27</xdr:row>
                <xdr:rowOff>38100</xdr:rowOff>
              </from>
              <to>
                <xdr:col>2</xdr:col>
                <xdr:colOff>581025</xdr:colOff>
                <xdr:row>28</xdr:row>
                <xdr:rowOff>57150</xdr:rowOff>
              </to>
            </anchor>
          </objectPr>
        </oleObject>
      </mc:Choice>
      <mc:Fallback>
        <oleObject shapeId="19460" progId="Equation.3" r:id="rId7"/>
      </mc:Fallback>
    </mc:AlternateContent>
    <mc:AlternateContent xmlns:mc="http://schemas.openxmlformats.org/markup-compatibility/2006">
      <mc:Choice Requires="x14">
        <oleObject shapeId="19461" progId="Equation.3" r:id="rId8">
          <objectPr defaultSize="0" r:id="rId9">
            <anchor moveWithCells="1">
              <from>
                <xdr:col>2</xdr:col>
                <xdr:colOff>95250</xdr:colOff>
                <xdr:row>28</xdr:row>
                <xdr:rowOff>152400</xdr:rowOff>
              </from>
              <to>
                <xdr:col>3</xdr:col>
                <xdr:colOff>38100</xdr:colOff>
                <xdr:row>29</xdr:row>
                <xdr:rowOff>0</xdr:rowOff>
              </to>
            </anchor>
          </objectPr>
        </oleObject>
      </mc:Choice>
      <mc:Fallback>
        <oleObject shapeId="19461" progId="Equation.3" r:id="rId8"/>
      </mc:Fallback>
    </mc:AlternateContent>
    <mc:AlternateContent xmlns:mc="http://schemas.openxmlformats.org/markup-compatibility/2006">
      <mc:Choice Requires="x14">
        <oleObject shapeId="19462" progId="Equation.3" r:id="rId10">
          <objectPr defaultSize="0" r:id="rId11">
            <anchor moveWithCells="1">
              <from>
                <xdr:col>2</xdr:col>
                <xdr:colOff>95250</xdr:colOff>
                <xdr:row>29</xdr:row>
                <xdr:rowOff>66675</xdr:rowOff>
              </from>
              <to>
                <xdr:col>3</xdr:col>
                <xdr:colOff>38100</xdr:colOff>
                <xdr:row>30</xdr:row>
                <xdr:rowOff>9525</xdr:rowOff>
              </to>
            </anchor>
          </objectPr>
        </oleObject>
      </mc:Choice>
      <mc:Fallback>
        <oleObject shapeId="19462" progId="Equation.3" r:id="rId10"/>
      </mc:Fallback>
    </mc:AlternateContent>
    <mc:AlternateContent xmlns:mc="http://schemas.openxmlformats.org/markup-compatibility/2006">
      <mc:Choice Requires="x14">
        <oleObject shapeId="19464" progId="Equation.3" r:id="rId12">
          <objectPr defaultSize="0" r:id="rId13">
            <anchor moveWithCells="1">
              <from>
                <xdr:col>2</xdr:col>
                <xdr:colOff>57150</xdr:colOff>
                <xdr:row>32</xdr:row>
                <xdr:rowOff>171450</xdr:rowOff>
              </from>
              <to>
                <xdr:col>3</xdr:col>
                <xdr:colOff>0</xdr:colOff>
                <xdr:row>33</xdr:row>
                <xdr:rowOff>47625</xdr:rowOff>
              </to>
            </anchor>
          </objectPr>
        </oleObject>
      </mc:Choice>
      <mc:Fallback>
        <oleObject shapeId="19464" progId="Equation.3" r:id="rId12"/>
      </mc:Fallback>
    </mc:AlternateContent>
    <mc:AlternateContent xmlns:mc="http://schemas.openxmlformats.org/markup-compatibility/2006">
      <mc:Choice Requires="x14">
        <oleObject shapeId="19465" progId="Equation.3" r:id="rId14">
          <objectPr defaultSize="0" r:id="rId15">
            <anchor moveWithCells="1" sizeWithCells="1">
              <from>
                <xdr:col>0</xdr:col>
                <xdr:colOff>800100</xdr:colOff>
                <xdr:row>26</xdr:row>
                <xdr:rowOff>142875</xdr:rowOff>
              </from>
              <to>
                <xdr:col>1</xdr:col>
                <xdr:colOff>0</xdr:colOff>
                <xdr:row>27</xdr:row>
                <xdr:rowOff>0</xdr:rowOff>
              </to>
            </anchor>
          </objectPr>
        </oleObject>
      </mc:Choice>
      <mc:Fallback>
        <oleObject shapeId="19465" progId="Equation.3" r:id="rId14"/>
      </mc:Fallback>
    </mc:AlternateContent>
    <mc:AlternateContent xmlns:mc="http://schemas.openxmlformats.org/markup-compatibility/2006">
      <mc:Choice Requires="x14">
        <oleObject shapeId="19466" progId="Equation.3" r:id="rId16">
          <objectPr defaultSize="0" r:id="rId17">
            <anchor moveWithCells="1">
              <from>
                <xdr:col>2</xdr:col>
                <xdr:colOff>66675</xdr:colOff>
                <xdr:row>33</xdr:row>
                <xdr:rowOff>95250</xdr:rowOff>
              </from>
              <to>
                <xdr:col>3</xdr:col>
                <xdr:colOff>0</xdr:colOff>
                <xdr:row>34</xdr:row>
                <xdr:rowOff>0</xdr:rowOff>
              </to>
            </anchor>
          </objectPr>
        </oleObject>
      </mc:Choice>
      <mc:Fallback>
        <oleObject shapeId="19466" progId="Equation.3" r:id="rId1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35"/>
  <sheetViews>
    <sheetView topLeftCell="A22" workbookViewId="0">
      <selection activeCell="G40" sqref="G40"/>
    </sheetView>
  </sheetViews>
  <sheetFormatPr defaultColWidth="9" defaultRowHeight="15"/>
  <cols>
    <col min="9" max="9" width="11.5" customWidth="1"/>
    <col min="11" max="11" width="9.875" customWidth="1"/>
    <col min="12" max="12" width="6.125" customWidth="1"/>
    <col min="13" max="13" width="13.625" customWidth="1"/>
  </cols>
  <sheetData>
    <row r="1" ht="30" customHeight="1" spans="2:11">
      <c r="B1" s="1" t="s">
        <v>45</v>
      </c>
      <c r="C1" s="1"/>
      <c r="D1" s="1"/>
      <c r="E1" s="1"/>
      <c r="F1" s="1"/>
      <c r="G1" s="1"/>
      <c r="H1" s="1"/>
      <c r="I1" s="1"/>
      <c r="J1" s="1"/>
      <c r="K1" s="1"/>
    </row>
    <row r="6" ht="17.5" spans="13:13">
      <c r="M6" s="2" t="s">
        <v>46</v>
      </c>
    </row>
    <row r="7" ht="3" customHeight="1" spans="13:13">
      <c r="M7" s="3"/>
    </row>
    <row r="8" ht="9" customHeight="1" spans="13:13">
      <c r="M8" s="3"/>
    </row>
    <row r="9" spans="13:13">
      <c r="M9" s="3"/>
    </row>
    <row r="10" ht="21" spans="13:13">
      <c r="M10" s="4" t="s">
        <v>47</v>
      </c>
    </row>
    <row r="11" spans="13:13">
      <c r="M11" s="3"/>
    </row>
    <row r="12" ht="5.1" customHeight="1" spans="13:13">
      <c r="M12" s="3"/>
    </row>
    <row r="13" spans="13:13">
      <c r="M13" s="3"/>
    </row>
    <row r="14" ht="6" customHeight="1" spans="13:13">
      <c r="M14" s="3"/>
    </row>
    <row r="15" ht="17.5" spans="13:13">
      <c r="M15" s="2" t="s">
        <v>48</v>
      </c>
    </row>
    <row r="16" hidden="1"/>
    <row r="17" ht="5.1" hidden="1" customHeight="1"/>
    <row r="18" hidden="1" spans="13:13">
      <c r="M18" s="5" t="s">
        <v>49</v>
      </c>
    </row>
    <row r="19" ht="32.1" customHeight="1" spans="13:13">
      <c r="M19" s="6"/>
    </row>
    <row r="22" ht="17.5" spans="13:13">
      <c r="M22" s="7" t="s">
        <v>50</v>
      </c>
    </row>
    <row r="23" ht="17.5" spans="13:13">
      <c r="M23" s="7"/>
    </row>
    <row r="24" ht="9" customHeight="1" spans="13:13">
      <c r="M24" s="7"/>
    </row>
    <row r="25" ht="9" hidden="1" customHeight="1" spans="13:13">
      <c r="M25" s="2"/>
    </row>
    <row r="26" ht="17.5" hidden="1" spans="13:13">
      <c r="M26" s="7"/>
    </row>
    <row r="27" ht="2.1" customHeight="1" spans="13:13">
      <c r="M27" s="7"/>
    </row>
    <row r="28" ht="17.5" spans="13:13">
      <c r="M28" s="7"/>
    </row>
    <row r="29" ht="17.5" spans="13:13">
      <c r="M29" s="2" t="s">
        <v>51</v>
      </c>
    </row>
    <row r="30" ht="12" customHeight="1" spans="13:13">
      <c r="M30" s="7"/>
    </row>
    <row r="31" ht="8.1" customHeight="1" spans="13:13">
      <c r="M31" s="8"/>
    </row>
    <row r="32" ht="17.5" spans="13:13">
      <c r="M32" s="7"/>
    </row>
    <row r="33" ht="9" customHeight="1" spans="13:13">
      <c r="M33" s="7"/>
    </row>
    <row r="34" ht="11.1" customHeight="1" spans="13:13">
      <c r="M34" s="9" t="s">
        <v>52</v>
      </c>
    </row>
    <row r="35" spans="13:13">
      <c r="M35" s="9"/>
    </row>
  </sheetData>
  <mergeCells count="2">
    <mergeCell ref="B1:K1"/>
    <mergeCell ref="M34:M35"/>
  </mergeCells>
  <pageMargins left="0.75" right="0.75" top="1" bottom="1" header="0.511805555555556" footer="0.51180555555555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1A</vt:lpstr>
      <vt:lpstr>控制图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A樱洁</cp:lastModifiedBy>
  <dcterms:created xsi:type="dcterms:W3CDTF">1996-12-17T01:32:00Z</dcterms:created>
  <cp:lastPrinted>2016-12-24T01:16:00Z</cp:lastPrinted>
  <dcterms:modified xsi:type="dcterms:W3CDTF">2021-01-27T13:46:27Z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