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Users\julum\Desktop\审核-12月\0162-2019-2020 沧州中渤重工机械装备有限公司\D审核资料\高控(12)\高控\"/>
    </mc:Choice>
  </mc:AlternateContent>
  <xr:revisionPtr revIDLastSave="0" documentId="13_ncr:1_{12BC6F86-70E4-4EDF-B735-7D0A42B0DBED}" xr6:coauthVersionLast="36" xr6:coauthVersionMax="36" xr10:uidLastSave="{00000000-0000-0000-0000-000000000000}"/>
  <bookViews>
    <workbookView xWindow="0" yWindow="0" windowWidth="16431" windowHeight="8674" xr2:uid="{00000000-000D-0000-FFFF-FFFF00000000}"/>
  </bookViews>
  <sheets>
    <sheet name="记录表" sheetId="16" r:id="rId1"/>
    <sheet name="控制图" sheetId="18" r:id="rId2"/>
  </sheets>
  <definedNames>
    <definedName name="_xlnm._FilterDatabase" localSheetId="0" hidden="1">记录表!$A$4:$I$21</definedName>
    <definedName name="_xlnm.Print_Titles" localSheetId="0">记录表!$2:$2</definedName>
  </definedNames>
  <calcPr calcId="179021"/>
</workbook>
</file>

<file path=xl/calcChain.xml><?xml version="1.0" encoding="utf-8"?>
<calcChain xmlns="http://schemas.openxmlformats.org/spreadsheetml/2006/main">
  <c r="I21" i="16" l="1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G25" i="16" s="1"/>
  <c r="H10" i="16"/>
  <c r="B25" i="16" s="1"/>
  <c r="D30" i="16" l="1"/>
  <c r="D28" i="16"/>
  <c r="D29" i="16" s="1"/>
  <c r="D34" i="16"/>
  <c r="D33" i="16"/>
  <c r="D32" i="16"/>
</calcChain>
</file>

<file path=xl/sharedStrings.xml><?xml version="1.0" encoding="utf-8"?>
<sst xmlns="http://schemas.openxmlformats.org/spreadsheetml/2006/main" count="58" uniqueCount="52">
  <si>
    <t>附录C</t>
  </si>
  <si>
    <t>测量过程控制监视统计记录表</t>
  </si>
  <si>
    <t>测量过程名称：双梅扳手BE-CU淬火硬度
              检测过程</t>
  </si>
  <si>
    <r>
      <rPr>
        <sz val="12"/>
        <rFont val="宋体"/>
        <charset val="134"/>
      </rPr>
      <t>被测参数：硬度值         测量值：35HRC</t>
    </r>
    <r>
      <rPr>
        <sz val="12"/>
        <rFont val="宋体"/>
        <charset val="134"/>
      </rPr>
      <t xml:space="preserve">     允差范围：±</t>
    </r>
    <r>
      <rPr>
        <sz val="12"/>
        <rFont val="宋体"/>
        <charset val="134"/>
      </rPr>
      <t>5HRC</t>
    </r>
  </si>
  <si>
    <t xml:space="preserve">测量仪器： 金属洛氏硬度计       测量范围：（20-70）HRC  </t>
  </si>
  <si>
    <r>
      <rPr>
        <sz val="12"/>
        <rFont val="宋体"/>
        <charset val="134"/>
      </rPr>
      <t>监视方法：统计技术</t>
    </r>
    <r>
      <rPr>
        <sz val="10"/>
        <rFont val="Times New Roman"/>
        <family val="1"/>
      </rPr>
      <t xml:space="preserve">         </t>
    </r>
  </si>
  <si>
    <t>核查标准：硬度块</t>
  </si>
  <si>
    <t>序号</t>
  </si>
  <si>
    <t>核查</t>
  </si>
  <si>
    <t>观察记录（HRC）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</si>
  <si>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</si>
  <si>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</si>
  <si>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</si>
  <si>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</si>
  <si>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</si>
  <si>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</si>
  <si>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5</t>
    </r>
  </si>
  <si>
    <t>2019.12.4</t>
  </si>
  <si>
    <t>2020.01.25</t>
  </si>
  <si>
    <t>2020.03.10</t>
  </si>
  <si>
    <t>2020.04.20</t>
  </si>
  <si>
    <t>2020.05.06</t>
  </si>
  <si>
    <t>2020.06.08</t>
  </si>
  <si>
    <t>2020.07.10</t>
  </si>
  <si>
    <t>2020.08.11</t>
  </si>
  <si>
    <t>2020.09.12</t>
  </si>
  <si>
    <t>2020.10.13</t>
  </si>
  <si>
    <t>2020.11.14</t>
  </si>
  <si>
    <t>2020.12.15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</si>
  <si>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</si>
  <si>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</si>
  <si>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</si>
  <si>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</si>
  <si>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</si>
  <si>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</si>
  <si>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</si>
  <si>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</si>
  <si>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</si>
  <si>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</si>
  <si>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</si>
  <si>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</si>
  <si>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</si>
  <si>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</si>
  <si>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均值、极差控制图状态正常，产品洛氏硬度试验测量过程中未出现非正常变异，能满足生产工艺要求。</t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</si>
  <si>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陈朋</t>
    </r>
    <r>
      <rPr>
        <sz val="12"/>
        <rFont val="Times New Roman"/>
        <family val="1"/>
      </rPr>
      <t xml:space="preserve">                              2020.10.15</t>
    </r>
  </si>
  <si>
    <t>测量过程控制监视控制图</t>
  </si>
  <si>
    <t>UCL=26.52</t>
  </si>
  <si>
    <t>CL=26.43</t>
  </si>
  <si>
    <t>LCL=26.34</t>
  </si>
  <si>
    <t>UCL=0.33</t>
  </si>
  <si>
    <t>CL=0.16</t>
  </si>
  <si>
    <t>LCL=0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</si>
</sst>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_ "/>
    <numFmt numFmtId="177" formatCode="0.0_ "/>
    <numFmt numFmtId="180" formatCode="0.00_);[Red]\(0.00\)"/>
    <numFmt numFmtId="181" formatCode="0.0_);[Red]\(0.0\)"/>
    <numFmt numFmtId="182" formatCode="0.00_ "/>
  </numFmts>
  <fonts count="16" x14ac:knownFonts="1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81" fontId="8" fillId="0" borderId="2" xfId="0" applyNumberFormat="1" applyFont="1" applyFill="1" applyBorder="1" applyAlignment="1" applyProtection="1">
      <alignment horizontal="center" vertical="center" wrapText="1"/>
    </xf>
    <xf numFmtId="18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177" fontId="8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82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2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82" fontId="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180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wrapText="1"/>
    </xf>
    <xf numFmtId="177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wrapText="1" indent="1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</a:p>
        </c:rich>
      </c:tx>
      <c:layout>
        <c:manualLayout>
          <c:xMode val="edge"/>
          <c:yMode val="edge"/>
          <c:x val="0.44523957685127602"/>
          <c:y val="3.4722222222222203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3614543514979097E-2"/>
          <c:y val="0.19097222222222199"/>
          <c:w val="0.91682816250333399"/>
          <c:h val="0.701018518518518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记录表!$H$10:$H$21</c:f>
              <c:numCache>
                <c:formatCode>0.00_);[Red]\(0.00\)</c:formatCode>
                <c:ptCount val="12"/>
                <c:pt idx="0">
                  <c:v>26.4</c:v>
                </c:pt>
                <c:pt idx="1">
                  <c:v>26.5</c:v>
                </c:pt>
                <c:pt idx="2">
                  <c:v>26.52</c:v>
                </c:pt>
                <c:pt idx="3">
                  <c:v>26.4</c:v>
                </c:pt>
                <c:pt idx="4">
                  <c:v>26.4</c:v>
                </c:pt>
                <c:pt idx="5">
                  <c:v>26.4</c:v>
                </c:pt>
                <c:pt idx="6">
                  <c:v>26.360000000000003</c:v>
                </c:pt>
                <c:pt idx="7">
                  <c:v>26.459999999999997</c:v>
                </c:pt>
                <c:pt idx="8">
                  <c:v>26.52</c:v>
                </c:pt>
                <c:pt idx="9">
                  <c:v>26.380000000000003</c:v>
                </c:pt>
                <c:pt idx="10">
                  <c:v>26.360000000000003</c:v>
                </c:pt>
                <c:pt idx="11">
                  <c:v>26.419999999999998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8-436F-A2F7-9D78CE35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34080"/>
        <c:axId val="73135616"/>
      </c:lineChart>
      <c:catAx>
        <c:axId val="73134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3135616"/>
        <c:crosses val="autoZero"/>
        <c:auto val="1"/>
        <c:lblAlgn val="ctr"/>
        <c:lblOffset val="100"/>
        <c:noMultiLvlLbl val="0"/>
      </c:catAx>
      <c:valAx>
        <c:axId val="73135616"/>
        <c:scaling>
          <c:orientation val="minMax"/>
          <c:max val="26.6"/>
          <c:min val="26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31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极差控制图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记录表!$I$10:$I$21</c:f>
              <c:numCache>
                <c:formatCode>0.00_);[Red]\(0.00\)</c:formatCode>
                <c:ptCount val="12"/>
                <c:pt idx="0">
                  <c:v>0.30000000000000071</c:v>
                </c:pt>
                <c:pt idx="1">
                  <c:v>0.20000000000000284</c:v>
                </c:pt>
                <c:pt idx="2">
                  <c:v>0.10000000000000142</c:v>
                </c:pt>
                <c:pt idx="3">
                  <c:v>0.19999999999999929</c:v>
                </c:pt>
                <c:pt idx="4">
                  <c:v>0.19999999999999929</c:v>
                </c:pt>
                <c:pt idx="5">
                  <c:v>0.19999999999999929</c:v>
                </c:pt>
                <c:pt idx="6">
                  <c:v>9.9999999999997868E-2</c:v>
                </c:pt>
                <c:pt idx="7">
                  <c:v>0.30000000000000071</c:v>
                </c:pt>
                <c:pt idx="8">
                  <c:v>0.20000000000000284</c:v>
                </c:pt>
                <c:pt idx="9">
                  <c:v>9.9999999999997868E-2</c:v>
                </c:pt>
                <c:pt idx="10">
                  <c:v>0.19999999999999929</c:v>
                </c:pt>
                <c:pt idx="11">
                  <c:v>0.10000000000000142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8-4542-AAF6-F9EAB3B17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00704"/>
        <c:axId val="91802240"/>
      </c:lineChart>
      <c:catAx>
        <c:axId val="91800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802240"/>
        <c:crosses val="autoZero"/>
        <c:auto val="1"/>
        <c:lblAlgn val="ctr"/>
        <c:lblOffset val="100"/>
        <c:noMultiLvlLbl val="0"/>
      </c:catAx>
      <c:valAx>
        <c:axId val="91802240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80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702627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976249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7755" y="234696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24</xdr:row>
      <xdr:rowOff>0</xdr:rowOff>
    </xdr:from>
    <xdr:to>
      <xdr:col>0</xdr:col>
      <xdr:colOff>600075</xdr:colOff>
      <xdr:row>25</xdr:row>
      <xdr:rowOff>28575</xdr:rowOff>
    </xdr:to>
    <xdr:pic>
      <xdr:nvPicPr>
        <xdr:cNvPr id="8" name="图片模式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075" y="6978650"/>
          <a:ext cx="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62100" y="814324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145415</xdr:rowOff>
    </xdr:from>
    <xdr:to>
      <xdr:col>3</xdr:col>
      <xdr:colOff>38100</xdr:colOff>
      <xdr:row>28</xdr:row>
      <xdr:rowOff>459740</xdr:rowOff>
    </xdr:to>
    <xdr:pic>
      <xdr:nvPicPr>
        <xdr:cNvPr id="6" name="图片模式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76375" y="8545830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76375" y="8933815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38275" y="1021016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26</xdr:row>
      <xdr:rowOff>142875</xdr:rowOff>
    </xdr:from>
    <xdr:to>
      <xdr:col>0</xdr:col>
      <xdr:colOff>600075</xdr:colOff>
      <xdr:row>26</xdr:row>
      <xdr:rowOff>476250</xdr:rowOff>
    </xdr:to>
    <xdr:pic>
      <xdr:nvPicPr>
        <xdr:cNvPr id="3" name="图片模式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777176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47800" y="1052449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171450</xdr:rowOff>
    </xdr:from>
    <xdr:to>
      <xdr:col>10</xdr:col>
      <xdr:colOff>304165</xdr:colOff>
      <xdr:row>17</xdr:row>
      <xdr:rowOff>19050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19</xdr:row>
      <xdr:rowOff>19685</xdr:rowOff>
    </xdr:from>
    <xdr:to>
      <xdr:col>10</xdr:col>
      <xdr:colOff>267335</xdr:colOff>
      <xdr:row>33</xdr:row>
      <xdr:rowOff>172085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584835</xdr:colOff>
      <xdr:row>7</xdr:row>
      <xdr:rowOff>85725</xdr:rowOff>
    </xdr:from>
    <xdr:to>
      <xdr:col>10</xdr:col>
      <xdr:colOff>365760</xdr:colOff>
      <xdr:row>7</xdr:row>
      <xdr:rowOff>85725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84835" y="1213485"/>
          <a:ext cx="7000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</xdr:colOff>
      <xdr:row>23</xdr:row>
      <xdr:rowOff>45720</xdr:rowOff>
    </xdr:from>
    <xdr:to>
      <xdr:col>11</xdr:col>
      <xdr:colOff>19050</xdr:colOff>
      <xdr:row>23</xdr:row>
      <xdr:rowOff>97155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55345" y="4008755"/>
          <a:ext cx="6888480" cy="514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0.08926</cdr:x>
      <cdr:y>0.48955</cdr:y>
    </cdr:from>
    <cdr:to>
      <cdr:x>1</cdr:x>
      <cdr:y>0.48955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669562" y="1402619"/>
          <a:ext cx="683169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0.08792</cdr:x>
      <cdr:y>0.65859</cdr:y>
    </cdr:from>
    <cdr:to>
      <cdr:x>1</cdr:x>
      <cdr:y>0.66521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659510" y="1886938"/>
          <a:ext cx="6841745" cy="189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0.07645</cdr:x>
      <cdr:y>0.60632</cdr:y>
    </cdr:from>
    <cdr:to>
      <cdr:x>0.99552</cdr:x>
      <cdr:y>0.60957</cdr:y>
    </cdr:to>
    <cdr:sp macro="" textlink="">
      <cdr:nvSpPr>
        <cdr:cNvPr id="2" name="直接连接符 1"/>
        <cdr:cNvSpPr/>
      </cdr:nvSpPr>
      <cdr:spPr>
        <a:xfrm xmlns:a="http://schemas.openxmlformats.org/drawingml/2006/main" flipV="1">
          <a:off x="571929" y="1568166"/>
          <a:ext cx="6875503" cy="84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0.03537</cdr:x>
      <cdr:y>0.89923</cdr:y>
    </cdr:from>
    <cdr:to>
      <cdr:x>0.97171</cdr:x>
      <cdr:y>0.90572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264601" y="2346291"/>
          <a:ext cx="7004698" cy="169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="145" zoomScaleNormal="121" zoomScaleSheetLayoutView="145" workbookViewId="0">
      <selection activeCell="A4" sqref="A4:E4"/>
    </sheetView>
  </sheetViews>
  <sheetFormatPr defaultColWidth="9" defaultRowHeight="15" x14ac:dyDescent="0.3"/>
  <cols>
    <col min="1" max="1" width="7.85546875" customWidth="1"/>
    <col min="2" max="2" width="10.2109375" customWidth="1"/>
    <col min="3" max="6" width="7.85546875" customWidth="1"/>
    <col min="7" max="7" width="10.7109375" customWidth="1"/>
    <col min="8" max="8" width="7.5" customWidth="1"/>
    <col min="9" max="9" width="7.85546875" customWidth="1"/>
    <col min="10" max="256" width="9" customWidth="1"/>
  </cols>
  <sheetData>
    <row r="1" spans="1:9" ht="20.149999999999999" x14ac:dyDescent="0.3">
      <c r="A1" s="2" t="s">
        <v>0</v>
      </c>
    </row>
    <row r="2" spans="1:9" ht="21" customHeight="1" x14ac:dyDescent="0.5">
      <c r="A2" s="43" t="s">
        <v>1</v>
      </c>
      <c r="B2" s="44"/>
      <c r="C2" s="44"/>
      <c r="D2" s="44"/>
      <c r="E2" s="44"/>
      <c r="F2" s="44"/>
      <c r="G2" s="44"/>
      <c r="H2" s="44"/>
      <c r="I2" s="44"/>
    </row>
    <row r="3" spans="1:9" ht="14.25" hidden="1" customHeight="1" x14ac:dyDescent="0.55000000000000004">
      <c r="A3" s="3"/>
      <c r="B3" s="4"/>
      <c r="C3" s="4"/>
      <c r="D3" s="4"/>
      <c r="E3" s="4"/>
      <c r="F3" s="5"/>
      <c r="G3" s="45"/>
      <c r="H3" s="45"/>
      <c r="I3" s="4"/>
    </row>
    <row r="4" spans="1:9" ht="33" customHeight="1" x14ac:dyDescent="0.3">
      <c r="A4" s="46" t="s">
        <v>2</v>
      </c>
      <c r="B4" s="47"/>
      <c r="C4" s="47"/>
      <c r="D4" s="47"/>
      <c r="E4" s="47"/>
      <c r="F4" s="6"/>
      <c r="G4" s="6"/>
      <c r="H4" s="6"/>
      <c r="I4" s="6"/>
    </row>
    <row r="5" spans="1:9" ht="24" customHeight="1" x14ac:dyDescent="0.3">
      <c r="A5" s="47" t="s">
        <v>3</v>
      </c>
      <c r="B5" s="47"/>
      <c r="C5" s="47"/>
      <c r="D5" s="47"/>
      <c r="E5" s="47"/>
      <c r="F5" s="47"/>
      <c r="G5" s="47"/>
      <c r="H5" s="47"/>
      <c r="I5" s="47"/>
    </row>
    <row r="6" spans="1:9" ht="24" customHeight="1" x14ac:dyDescent="0.3">
      <c r="A6" s="47" t="s">
        <v>4</v>
      </c>
      <c r="B6" s="47"/>
      <c r="C6" s="47"/>
      <c r="D6" s="47"/>
      <c r="E6" s="47"/>
      <c r="F6" s="47"/>
      <c r="G6" s="47"/>
      <c r="H6" s="47"/>
      <c r="I6" s="47"/>
    </row>
    <row r="7" spans="1:9" ht="32.25" customHeight="1" x14ac:dyDescent="0.3">
      <c r="A7" s="7" t="s">
        <v>5</v>
      </c>
      <c r="B7" s="7"/>
      <c r="C7" s="7"/>
      <c r="D7" s="48" t="s">
        <v>6</v>
      </c>
      <c r="E7" s="48"/>
      <c r="F7" s="48"/>
      <c r="G7" s="48"/>
      <c r="H7" s="6"/>
      <c r="I7" s="6"/>
    </row>
    <row r="8" spans="1:9" ht="23.25" customHeight="1" x14ac:dyDescent="0.3">
      <c r="A8" s="58" t="s">
        <v>7</v>
      </c>
      <c r="B8" s="8" t="s">
        <v>8</v>
      </c>
      <c r="C8" s="49" t="s">
        <v>9</v>
      </c>
      <c r="D8" s="50"/>
      <c r="E8" s="50"/>
      <c r="F8" s="50"/>
      <c r="G8" s="50"/>
      <c r="H8" s="60"/>
      <c r="I8" s="62" t="s">
        <v>10</v>
      </c>
    </row>
    <row r="9" spans="1:9" ht="22" customHeight="1" x14ac:dyDescent="0.3">
      <c r="A9" s="59"/>
      <c r="B9" s="9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61"/>
      <c r="I9" s="63"/>
    </row>
    <row r="10" spans="1:9" ht="22" customHeight="1" x14ac:dyDescent="0.3">
      <c r="A10" s="11">
        <v>1</v>
      </c>
      <c r="B10" s="12" t="s">
        <v>17</v>
      </c>
      <c r="C10" s="13">
        <v>26.4</v>
      </c>
      <c r="D10" s="13">
        <v>26.2</v>
      </c>
      <c r="E10" s="13">
        <v>26.4</v>
      </c>
      <c r="F10" s="13">
        <v>26.5</v>
      </c>
      <c r="G10" s="13">
        <v>26.5</v>
      </c>
      <c r="H10" s="14">
        <f t="shared" ref="H10:H21" si="0">SUM(C10:G10)/5</f>
        <v>26.4</v>
      </c>
      <c r="I10" s="38">
        <f>MAX(C10:G10)-MIN(C10:G10)</f>
        <v>0.30000000000000071</v>
      </c>
    </row>
    <row r="11" spans="1:9" ht="22" customHeight="1" x14ac:dyDescent="0.3">
      <c r="A11" s="11">
        <v>2</v>
      </c>
      <c r="B11" s="12" t="s">
        <v>18</v>
      </c>
      <c r="C11" s="13">
        <v>26.5</v>
      </c>
      <c r="D11" s="13">
        <v>26.5</v>
      </c>
      <c r="E11" s="13">
        <v>26.5</v>
      </c>
      <c r="F11" s="13">
        <v>26.4</v>
      </c>
      <c r="G11" s="13">
        <v>26.6</v>
      </c>
      <c r="H11" s="14">
        <f t="shared" si="0"/>
        <v>26.5</v>
      </c>
      <c r="I11" s="38">
        <f t="shared" ref="I11:I21" si="1">MAX(C11:G11)-MIN(C11:G11)</f>
        <v>0.20000000000000284</v>
      </c>
    </row>
    <row r="12" spans="1:9" ht="22" customHeight="1" x14ac:dyDescent="0.3">
      <c r="A12" s="11">
        <v>3</v>
      </c>
      <c r="B12" s="12" t="s">
        <v>19</v>
      </c>
      <c r="C12" s="13">
        <v>26.5</v>
      </c>
      <c r="D12" s="13">
        <v>26.5</v>
      </c>
      <c r="E12" s="13">
        <v>26.5</v>
      </c>
      <c r="F12" s="13">
        <v>26.6</v>
      </c>
      <c r="G12" s="13">
        <v>26.5</v>
      </c>
      <c r="H12" s="14">
        <f t="shared" si="0"/>
        <v>26.52</v>
      </c>
      <c r="I12" s="38">
        <f t="shared" si="1"/>
        <v>0.10000000000000142</v>
      </c>
    </row>
    <row r="13" spans="1:9" ht="22" customHeight="1" x14ac:dyDescent="0.3">
      <c r="A13" s="11">
        <v>4</v>
      </c>
      <c r="B13" s="12" t="s">
        <v>20</v>
      </c>
      <c r="C13" s="13">
        <v>26.4</v>
      </c>
      <c r="D13" s="13">
        <v>26.4</v>
      </c>
      <c r="E13" s="13">
        <v>26.5</v>
      </c>
      <c r="F13" s="13">
        <v>26.4</v>
      </c>
      <c r="G13" s="13">
        <v>26.3</v>
      </c>
      <c r="H13" s="14">
        <f t="shared" si="0"/>
        <v>26.4</v>
      </c>
      <c r="I13" s="38">
        <f t="shared" si="1"/>
        <v>0.19999999999999929</v>
      </c>
    </row>
    <row r="14" spans="1:9" ht="22" customHeight="1" x14ac:dyDescent="0.3">
      <c r="A14" s="15">
        <v>5</v>
      </c>
      <c r="B14" s="12" t="s">
        <v>21</v>
      </c>
      <c r="C14" s="13">
        <v>26.4</v>
      </c>
      <c r="D14" s="13">
        <v>26.3</v>
      </c>
      <c r="E14" s="13">
        <v>26.4</v>
      </c>
      <c r="F14" s="13">
        <v>26.4</v>
      </c>
      <c r="G14" s="13">
        <v>26.5</v>
      </c>
      <c r="H14" s="14">
        <f t="shared" si="0"/>
        <v>26.4</v>
      </c>
      <c r="I14" s="38">
        <f t="shared" si="1"/>
        <v>0.19999999999999929</v>
      </c>
    </row>
    <row r="15" spans="1:9" ht="22" customHeight="1" x14ac:dyDescent="0.3">
      <c r="A15" s="15">
        <v>6</v>
      </c>
      <c r="B15" s="12" t="s">
        <v>22</v>
      </c>
      <c r="C15" s="13">
        <v>26.4</v>
      </c>
      <c r="D15" s="13">
        <v>26.4</v>
      </c>
      <c r="E15" s="13">
        <v>26.4</v>
      </c>
      <c r="F15" s="13">
        <v>26.5</v>
      </c>
      <c r="G15" s="13">
        <v>26.3</v>
      </c>
      <c r="H15" s="14">
        <f t="shared" si="0"/>
        <v>26.4</v>
      </c>
      <c r="I15" s="38">
        <f t="shared" si="1"/>
        <v>0.19999999999999929</v>
      </c>
    </row>
    <row r="16" spans="1:9" ht="22" customHeight="1" x14ac:dyDescent="0.3">
      <c r="A16" s="15">
        <v>7</v>
      </c>
      <c r="B16" s="12" t="s">
        <v>23</v>
      </c>
      <c r="C16" s="13">
        <v>26.4</v>
      </c>
      <c r="D16" s="13">
        <v>26.3</v>
      </c>
      <c r="E16" s="13">
        <v>26.4</v>
      </c>
      <c r="F16" s="13">
        <v>26.4</v>
      </c>
      <c r="G16" s="13">
        <v>26.3</v>
      </c>
      <c r="H16" s="14">
        <f t="shared" si="0"/>
        <v>26.360000000000003</v>
      </c>
      <c r="I16" s="38">
        <f t="shared" si="1"/>
        <v>9.9999999999997868E-2</v>
      </c>
    </row>
    <row r="17" spans="1:9" ht="22" customHeight="1" x14ac:dyDescent="0.3">
      <c r="A17" s="15">
        <v>8</v>
      </c>
      <c r="B17" s="12" t="s">
        <v>24</v>
      </c>
      <c r="C17" s="13">
        <v>26.3</v>
      </c>
      <c r="D17" s="13">
        <v>26.5</v>
      </c>
      <c r="E17" s="13">
        <v>26.4</v>
      </c>
      <c r="F17" s="13">
        <v>26.6</v>
      </c>
      <c r="G17" s="13">
        <v>26.5</v>
      </c>
      <c r="H17" s="14">
        <f t="shared" si="0"/>
        <v>26.459999999999997</v>
      </c>
      <c r="I17" s="38">
        <f t="shared" si="1"/>
        <v>0.30000000000000071</v>
      </c>
    </row>
    <row r="18" spans="1:9" ht="22" customHeight="1" x14ac:dyDescent="0.3">
      <c r="A18" s="15">
        <v>9</v>
      </c>
      <c r="B18" s="12" t="s">
        <v>25</v>
      </c>
      <c r="C18" s="13">
        <v>26.5</v>
      </c>
      <c r="D18" s="13">
        <v>26.6</v>
      </c>
      <c r="E18" s="13">
        <v>26.5</v>
      </c>
      <c r="F18" s="13">
        <v>26.4</v>
      </c>
      <c r="G18" s="13">
        <v>26.6</v>
      </c>
      <c r="H18" s="14">
        <f t="shared" si="0"/>
        <v>26.52</v>
      </c>
      <c r="I18" s="38">
        <f t="shared" si="1"/>
        <v>0.20000000000000284</v>
      </c>
    </row>
    <row r="19" spans="1:9" ht="22" customHeight="1" x14ac:dyDescent="0.3">
      <c r="A19" s="15">
        <v>10</v>
      </c>
      <c r="B19" s="12" t="s">
        <v>26</v>
      </c>
      <c r="C19" s="13">
        <v>26.4</v>
      </c>
      <c r="D19" s="13">
        <v>26.4</v>
      </c>
      <c r="E19" s="13">
        <v>26.4</v>
      </c>
      <c r="F19" s="13">
        <v>26.4</v>
      </c>
      <c r="G19" s="13">
        <v>26.3</v>
      </c>
      <c r="H19" s="14">
        <f t="shared" si="0"/>
        <v>26.380000000000003</v>
      </c>
      <c r="I19" s="38">
        <f t="shared" si="1"/>
        <v>9.9999999999997868E-2</v>
      </c>
    </row>
    <row r="20" spans="1:9" ht="22" customHeight="1" x14ac:dyDescent="0.3">
      <c r="A20" s="15">
        <v>11</v>
      </c>
      <c r="B20" s="12" t="s">
        <v>27</v>
      </c>
      <c r="C20" s="13">
        <v>26.3</v>
      </c>
      <c r="D20" s="13">
        <v>26.5</v>
      </c>
      <c r="E20" s="13">
        <v>26.3</v>
      </c>
      <c r="F20" s="13">
        <v>26.4</v>
      </c>
      <c r="G20" s="13">
        <v>26.3</v>
      </c>
      <c r="H20" s="14">
        <f t="shared" si="0"/>
        <v>26.360000000000003</v>
      </c>
      <c r="I20" s="38">
        <f t="shared" si="1"/>
        <v>0.19999999999999929</v>
      </c>
    </row>
    <row r="21" spans="1:9" ht="22" customHeight="1" x14ac:dyDescent="0.3">
      <c r="A21" s="15">
        <v>12</v>
      </c>
      <c r="B21" s="12" t="s">
        <v>28</v>
      </c>
      <c r="C21" s="13">
        <v>26.4</v>
      </c>
      <c r="D21" s="13">
        <v>26.4</v>
      </c>
      <c r="E21" s="13">
        <v>26.4</v>
      </c>
      <c r="F21" s="13">
        <v>26.5</v>
      </c>
      <c r="G21" s="13">
        <v>26.4</v>
      </c>
      <c r="H21" s="14">
        <f t="shared" si="0"/>
        <v>26.419999999999998</v>
      </c>
      <c r="I21" s="38">
        <f t="shared" si="1"/>
        <v>0.10000000000000142</v>
      </c>
    </row>
    <row r="22" spans="1:9" ht="22" customHeight="1" x14ac:dyDescent="0.4">
      <c r="A22" s="15"/>
      <c r="B22" s="16"/>
      <c r="C22" s="15"/>
      <c r="D22" s="15"/>
      <c r="E22" s="15"/>
      <c r="F22" s="15"/>
      <c r="G22" s="15"/>
      <c r="H22" s="17"/>
      <c r="I22" s="39"/>
    </row>
    <row r="23" spans="1:9" ht="22" customHeight="1" x14ac:dyDescent="0.4">
      <c r="A23" s="15"/>
      <c r="B23" s="16"/>
      <c r="C23" s="15"/>
      <c r="D23" s="15"/>
      <c r="E23" s="15"/>
      <c r="F23" s="15"/>
      <c r="G23" s="15"/>
      <c r="H23" s="17"/>
      <c r="I23" s="39"/>
    </row>
    <row r="24" spans="1:9" ht="22" customHeight="1" x14ac:dyDescent="0.4">
      <c r="A24" s="15"/>
      <c r="B24" s="16"/>
      <c r="C24" s="15"/>
      <c r="D24" s="15"/>
      <c r="E24" s="15"/>
      <c r="F24" s="15"/>
      <c r="G24" s="15"/>
      <c r="H24" s="17"/>
      <c r="I24" s="40"/>
    </row>
    <row r="25" spans="1:9" ht="22" customHeight="1" x14ac:dyDescent="0.3">
      <c r="A25" s="18"/>
      <c r="B25" s="19">
        <f>AVERAGE(H10:H21)</f>
        <v>26.426666666666673</v>
      </c>
      <c r="F25" s="20"/>
      <c r="G25" s="21">
        <f>AVERAGE(I10:I21)</f>
        <v>0.18333333333333357</v>
      </c>
      <c r="H25" s="22"/>
      <c r="I25" s="41"/>
    </row>
    <row r="26" spans="1:9" ht="29.25" customHeight="1" x14ac:dyDescent="0.3">
      <c r="A26" s="51" t="s">
        <v>29</v>
      </c>
      <c r="B26" s="52"/>
      <c r="C26" s="23" t="s">
        <v>30</v>
      </c>
      <c r="D26" s="24">
        <v>0.57699999999999996</v>
      </c>
      <c r="E26" s="23" t="s">
        <v>31</v>
      </c>
      <c r="F26" s="24">
        <v>2.1139999999999999</v>
      </c>
      <c r="G26" s="23" t="s">
        <v>32</v>
      </c>
      <c r="H26" s="24">
        <v>0</v>
      </c>
      <c r="I26" s="42"/>
    </row>
    <row r="27" spans="1:9" ht="37.5" customHeight="1" x14ac:dyDescent="0.45">
      <c r="A27" s="25"/>
      <c r="B27" s="53" t="s">
        <v>33</v>
      </c>
      <c r="C27" s="54"/>
    </row>
    <row r="28" spans="1:9" ht="23.25" customHeight="1" x14ac:dyDescent="0.35">
      <c r="A28" s="26" t="s">
        <v>34</v>
      </c>
      <c r="B28" s="27" t="s">
        <v>35</v>
      </c>
      <c r="C28" s="28"/>
      <c r="D28" s="29">
        <f>SUM(B25)</f>
        <v>26.426666666666673</v>
      </c>
      <c r="E28" s="30"/>
    </row>
    <row r="29" spans="1:9" ht="36.75" customHeight="1" x14ac:dyDescent="0.35">
      <c r="A29" s="26" t="s">
        <v>36</v>
      </c>
      <c r="B29" s="27" t="s">
        <v>37</v>
      </c>
      <c r="C29" s="28"/>
      <c r="D29" s="29">
        <f>SUM(D28+D26*G25)</f>
        <v>26.532450000000008</v>
      </c>
      <c r="E29" s="30"/>
      <c r="F29" s="31"/>
      <c r="G29" s="31"/>
      <c r="H29" s="55"/>
      <c r="I29" s="55"/>
    </row>
    <row r="30" spans="1:9" ht="27" customHeight="1" x14ac:dyDescent="0.35">
      <c r="A30" s="26" t="s">
        <v>38</v>
      </c>
      <c r="B30" s="27" t="s">
        <v>39</v>
      </c>
      <c r="D30" s="29">
        <f>SUM(B25-D26*G25)</f>
        <v>26.320883333333338</v>
      </c>
      <c r="E30" s="30"/>
      <c r="F30" s="32"/>
      <c r="G30" s="32"/>
      <c r="H30" s="32"/>
    </row>
    <row r="31" spans="1:9" ht="39.75" customHeight="1" x14ac:dyDescent="0.45">
      <c r="A31" s="33" t="s">
        <v>10</v>
      </c>
      <c r="B31" s="34" t="s">
        <v>33</v>
      </c>
      <c r="D31" s="35"/>
    </row>
    <row r="32" spans="1:9" ht="25.5" customHeight="1" x14ac:dyDescent="0.35">
      <c r="A32" s="36" t="s">
        <v>40</v>
      </c>
      <c r="B32" s="27" t="s">
        <v>41</v>
      </c>
      <c r="D32" s="35">
        <f>SUM(G25)</f>
        <v>0.18333333333333357</v>
      </c>
      <c r="E32" s="30"/>
    </row>
    <row r="33" spans="1:9" ht="30.75" customHeight="1" x14ac:dyDescent="0.35">
      <c r="A33" s="26" t="s">
        <v>36</v>
      </c>
      <c r="B33" s="27" t="s">
        <v>37</v>
      </c>
      <c r="D33" s="35">
        <f>SUM(F26*G25)</f>
        <v>0.38756666666666717</v>
      </c>
      <c r="E33" s="30"/>
      <c r="F33" s="37"/>
      <c r="H33" s="55"/>
      <c r="I33" s="55"/>
    </row>
    <row r="34" spans="1:9" ht="29.25" customHeight="1" x14ac:dyDescent="0.35">
      <c r="A34" s="26" t="s">
        <v>38</v>
      </c>
      <c r="B34" s="27" t="s">
        <v>39</v>
      </c>
      <c r="D34" s="35">
        <f>SUM(H26*G25)</f>
        <v>0</v>
      </c>
      <c r="E34" s="30"/>
      <c r="H34" s="55"/>
      <c r="I34" s="55"/>
    </row>
    <row r="35" spans="1:9" ht="48" customHeight="1" x14ac:dyDescent="0.3">
      <c r="A35" s="56" t="s">
        <v>42</v>
      </c>
      <c r="B35" s="57"/>
      <c r="C35" s="57"/>
      <c r="D35" s="57"/>
      <c r="E35" s="57"/>
      <c r="F35" s="57"/>
      <c r="G35" s="57"/>
      <c r="H35" s="57"/>
      <c r="I35" s="57"/>
    </row>
    <row r="36" spans="1:9" ht="46.5" customHeight="1" x14ac:dyDescent="0.3">
      <c r="A36" s="56" t="s">
        <v>43</v>
      </c>
      <c r="B36" s="56"/>
      <c r="C36" s="56"/>
      <c r="D36" s="56"/>
      <c r="E36" s="56"/>
      <c r="F36" s="56"/>
      <c r="G36" s="56"/>
      <c r="H36" s="56"/>
      <c r="I36" s="56"/>
    </row>
    <row r="37" spans="1:9" ht="49.5" customHeight="1" x14ac:dyDescent="0.4">
      <c r="B37" s="45" t="s">
        <v>44</v>
      </c>
      <c r="C37" s="45"/>
      <c r="D37" s="45"/>
      <c r="E37" s="45"/>
      <c r="F37" s="45"/>
      <c r="G37" s="45"/>
      <c r="H37" s="45"/>
      <c r="I37" s="45"/>
    </row>
  </sheetData>
  <autoFilter ref="A4:I21" xr:uid="{00000000-0009-0000-0000-000000000000}"/>
  <mergeCells count="18">
    <mergeCell ref="H33:I33"/>
    <mergeCell ref="H34:I34"/>
    <mergeCell ref="A35:I35"/>
    <mergeCell ref="A36:I36"/>
    <mergeCell ref="B37:I37"/>
    <mergeCell ref="D7:G7"/>
    <mergeCell ref="C8:G8"/>
    <mergeCell ref="A26:B26"/>
    <mergeCell ref="B27:C27"/>
    <mergeCell ref="H29:I29"/>
    <mergeCell ref="A8:A9"/>
    <mergeCell ref="H8:H9"/>
    <mergeCell ref="I8:I9"/>
    <mergeCell ref="A2:I2"/>
    <mergeCell ref="G3:H3"/>
    <mergeCell ref="A4:E4"/>
    <mergeCell ref="A5:I5"/>
    <mergeCell ref="A6:I6"/>
  </mergeCells>
  <phoneticPr fontId="15" type="noConversion"/>
  <pageMargins left="0.90416666666666701" right="0.74791666666666701" top="0.98402777777777795" bottom="0.70763888888888904" header="0.51180555555555596" footer="0.51180555555555596"/>
  <pageSetup paperSize="9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workbookViewId="0">
      <selection activeCell="M13" sqref="M13"/>
    </sheetView>
  </sheetViews>
  <sheetFormatPr defaultColWidth="9" defaultRowHeight="15" x14ac:dyDescent="0.3"/>
  <cols>
    <col min="10" max="10" width="13.7109375" customWidth="1"/>
    <col min="11" max="11" width="6.640625" customWidth="1"/>
    <col min="12" max="12" width="14.140625" customWidth="1"/>
  </cols>
  <sheetData>
    <row r="1" spans="1:12" x14ac:dyDescent="0.3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9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idden="1" x14ac:dyDescent="0.3"/>
    <row r="7" spans="1:12" ht="18.45" x14ac:dyDescent="0.4">
      <c r="L7" s="1" t="s">
        <v>46</v>
      </c>
    </row>
    <row r="9" spans="1:12" ht="18.45" x14ac:dyDescent="0.4">
      <c r="L9" s="1" t="s">
        <v>47</v>
      </c>
    </row>
    <row r="11" spans="1:12" ht="18.45" x14ac:dyDescent="0.4">
      <c r="L11" s="1" t="s">
        <v>48</v>
      </c>
    </row>
    <row r="16" spans="1:12" ht="24" customHeight="1" x14ac:dyDescent="0.3"/>
    <row r="17" spans="12:12" ht="9" customHeight="1" x14ac:dyDescent="0.3"/>
    <row r="18" spans="12:12" hidden="1" x14ac:dyDescent="0.3"/>
    <row r="19" spans="12:12" ht="1" customHeight="1" x14ac:dyDescent="0.3"/>
    <row r="20" spans="12:12" ht="14.15" customHeight="1" x14ac:dyDescent="0.4">
      <c r="L20" s="1"/>
    </row>
    <row r="25" spans="12:12" ht="18.45" x14ac:dyDescent="0.4">
      <c r="L25" s="1" t="s">
        <v>49</v>
      </c>
    </row>
    <row r="26" spans="12:12" ht="6" customHeight="1" x14ac:dyDescent="0.3"/>
    <row r="29" spans="12:12" ht="12" customHeight="1" x14ac:dyDescent="0.4">
      <c r="L29" s="1" t="s">
        <v>50</v>
      </c>
    </row>
    <row r="30" spans="12:12" hidden="1" x14ac:dyDescent="0.3"/>
    <row r="33" spans="12:12" ht="18.45" x14ac:dyDescent="0.4">
      <c r="L33" s="1" t="s">
        <v>51</v>
      </c>
    </row>
  </sheetData>
  <mergeCells count="1">
    <mergeCell ref="A1:K2"/>
  </mergeCells>
  <phoneticPr fontId="15" type="noConversion"/>
  <pageMargins left="0.75" right="0.75" top="1" bottom="1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记录表</vt:lpstr>
      <vt:lpstr>控制图</vt:lpstr>
      <vt:lpstr>记录表!Print_Titles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julum</cp:lastModifiedBy>
  <cp:revision>0</cp:revision>
  <cp:lastPrinted>2018-05-25T03:12:00Z</cp:lastPrinted>
  <dcterms:created xsi:type="dcterms:W3CDTF">1996-12-17T01:32:00Z</dcterms:created>
  <dcterms:modified xsi:type="dcterms:W3CDTF">2020-12-27T03:30:48Z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