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drawings/drawing3.xml" ContentType="application/vnd.openxmlformats-officedocument.drawingml.chartshapes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4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apple/Desktop/九钢/"/>
    </mc:Choice>
  </mc:AlternateContent>
  <xr:revisionPtr revIDLastSave="0" documentId="13_ncr:1_{3B79D8DE-47B8-7F48-B455-EEFDC83D65F5}" xr6:coauthVersionLast="36" xr6:coauthVersionMax="36" xr10:uidLastSave="{00000000-0000-0000-0000-000000000000}"/>
  <bookViews>
    <workbookView xWindow="0" yWindow="500" windowWidth="28800" windowHeight="15980" xr2:uid="{00000000-000D-0000-FFFF-FFFF00000000}"/>
  </bookViews>
  <sheets>
    <sheet name="水质浊度测量过程监视统计记录表" sheetId="1" r:id="rId1"/>
    <sheet name="浊度仪测量（100NTU标准溶液）过程质控图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I18" i="1" l="1"/>
  <c r="H18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G19" i="1" s="1"/>
  <c r="H9" i="1"/>
  <c r="B19" i="1" s="1"/>
  <c r="D22" i="1" s="1"/>
  <c r="D23" i="1" l="1"/>
  <c r="D24" i="1"/>
  <c r="D28" i="1"/>
  <c r="D27" i="1"/>
  <c r="D26" i="1"/>
</calcChain>
</file>

<file path=xl/sharedStrings.xml><?xml version="1.0" encoding="utf-8"?>
<sst xmlns="http://schemas.openxmlformats.org/spreadsheetml/2006/main" count="60" uniqueCount="50">
  <si>
    <t>序号</t>
  </si>
  <si>
    <t>核查</t>
  </si>
  <si>
    <t>R</t>
  </si>
  <si>
    <t>日期</t>
  </si>
  <si>
    <t>查表得</t>
  </si>
  <si>
    <t>A2=</t>
  </si>
  <si>
    <t>D4=</t>
  </si>
  <si>
    <t>D3=</t>
  </si>
  <si>
    <t>控制图计算：</t>
  </si>
  <si>
    <t>中心线</t>
  </si>
  <si>
    <t>CL=</t>
  </si>
  <si>
    <t>上控制线</t>
  </si>
  <si>
    <t>UCL=</t>
  </si>
  <si>
    <t>下控制线</t>
  </si>
  <si>
    <t>LCL=</t>
  </si>
  <si>
    <t>监视结果评价：</t>
  </si>
  <si>
    <t>极差控制图</t>
  </si>
  <si>
    <t>水质浊度测量过程监视统计记录表</t>
    <phoneticPr fontId="5" type="noConversion"/>
  </si>
  <si>
    <t>观察记录</t>
    <phoneticPr fontId="5" type="noConversion"/>
  </si>
  <si>
    <t>2020.12.1</t>
    <phoneticPr fontId="5" type="noConversion"/>
  </si>
  <si>
    <t>2020.12.3</t>
    <phoneticPr fontId="5" type="noConversion"/>
  </si>
  <si>
    <t>2020.12.8</t>
    <phoneticPr fontId="5" type="noConversion"/>
  </si>
  <si>
    <t>2020.12.10</t>
    <phoneticPr fontId="5" type="noConversion"/>
  </si>
  <si>
    <t>2020.12.15</t>
    <phoneticPr fontId="5" type="noConversion"/>
  </si>
  <si>
    <t>2020.12.17</t>
    <phoneticPr fontId="5" type="noConversion"/>
  </si>
  <si>
    <t>2020.12.22</t>
    <phoneticPr fontId="5" type="noConversion"/>
  </si>
  <si>
    <t>2020.12.24</t>
    <phoneticPr fontId="5" type="noConversion"/>
  </si>
  <si>
    <t>2020.12.29</t>
    <phoneticPr fontId="5" type="noConversion"/>
  </si>
  <si>
    <t>2020.12.31</t>
    <phoneticPr fontId="5" type="noConversion"/>
  </si>
  <si>
    <t xml:space="preserve">  CL=</t>
    <phoneticPr fontId="5" type="noConversion"/>
  </si>
  <si>
    <t>NTU</t>
  </si>
  <si>
    <t>均值、极差控制图状态正常，浊度仪测量过程中未出现非正常变异，能满足检测要求。</t>
    <phoneticPr fontId="5" type="noConversion"/>
  </si>
  <si>
    <t>UCL=102.0962</t>
    <phoneticPr fontId="5" type="noConversion"/>
  </si>
  <si>
    <t>CL=100.7460</t>
    <phoneticPr fontId="5" type="noConversion"/>
  </si>
  <si>
    <t>LCL=99.3958</t>
    <phoneticPr fontId="5" type="noConversion"/>
  </si>
  <si>
    <t>UCL=4.9491</t>
    <phoneticPr fontId="5" type="noConversion"/>
  </si>
  <si>
    <t>CL=2.3400</t>
    <phoneticPr fontId="5" type="noConversion"/>
  </si>
  <si>
    <t>LCL=0.0000</t>
    <phoneticPr fontId="5" type="noConversion"/>
  </si>
  <si>
    <t>NTU</t>
    <phoneticPr fontId="5" type="noConversion"/>
  </si>
  <si>
    <r>
      <t>测量过程名称：水质浊度测量过程</t>
    </r>
    <r>
      <rPr>
        <sz val="12"/>
        <color theme="1"/>
        <rFont val="Times New Roman"/>
        <family val="1"/>
      </rPr>
      <t xml:space="preserve">  </t>
    </r>
    <phoneticPr fontId="5" type="noConversion"/>
  </si>
  <si>
    <r>
      <t>测量仪器：浊度仪</t>
    </r>
    <r>
      <rPr>
        <sz val="12"/>
        <color theme="1"/>
        <rFont val="Times New Roman"/>
        <family val="1"/>
      </rPr>
      <t xml:space="preserve">      </t>
    </r>
    <r>
      <rPr>
        <sz val="12"/>
        <color theme="1"/>
        <rFont val="宋体"/>
        <family val="3"/>
        <charset val="134"/>
      </rPr>
      <t>测量范围：（1</t>
    </r>
    <r>
      <rPr>
        <sz val="12"/>
        <color theme="1"/>
        <rFont val="Times New Roman"/>
        <family val="1"/>
      </rPr>
      <t>-1000</t>
    </r>
    <r>
      <rPr>
        <sz val="12"/>
        <color theme="1"/>
        <rFont val="SimSun"/>
        <family val="3"/>
        <charset val="134"/>
      </rPr>
      <t>）</t>
    </r>
    <r>
      <rPr>
        <sz val="12"/>
        <color theme="1"/>
        <rFont val="Times New Roman"/>
        <family val="1"/>
      </rPr>
      <t xml:space="preserve">NTU     </t>
    </r>
    <r>
      <rPr>
        <sz val="12"/>
        <color theme="1"/>
        <rFont val="宋体"/>
        <family val="3"/>
        <charset val="134"/>
      </rPr>
      <t xml:space="preserve">准确度：±2.5%  </t>
    </r>
    <phoneticPr fontId="5" type="noConversion"/>
  </si>
  <si>
    <r>
      <t>监视方法：统计技术</t>
    </r>
    <r>
      <rPr>
        <sz val="12"/>
        <color theme="1"/>
        <rFont val="Times New Roman"/>
        <family val="1"/>
      </rPr>
      <t xml:space="preserve">         </t>
    </r>
    <r>
      <rPr>
        <sz val="12"/>
        <color theme="1"/>
        <rFont val="宋体"/>
        <family val="3"/>
        <charset val="134"/>
      </rPr>
      <t>核查标准：试样</t>
    </r>
  </si>
  <si>
    <r>
      <t>X</t>
    </r>
    <r>
      <rPr>
        <vertAlign val="subscript"/>
        <sz val="12"/>
        <color theme="1"/>
        <rFont val="Times New Roman"/>
        <family val="1"/>
      </rPr>
      <t>1</t>
    </r>
  </si>
  <si>
    <r>
      <t>X</t>
    </r>
    <r>
      <rPr>
        <vertAlign val="subscript"/>
        <sz val="12"/>
        <color theme="1"/>
        <rFont val="Times New Roman"/>
        <family val="1"/>
      </rPr>
      <t>2</t>
    </r>
  </si>
  <si>
    <r>
      <t>X</t>
    </r>
    <r>
      <rPr>
        <vertAlign val="subscript"/>
        <sz val="12"/>
        <color theme="1"/>
        <rFont val="Times New Roman"/>
        <family val="1"/>
      </rPr>
      <t>3</t>
    </r>
  </si>
  <si>
    <r>
      <t>X</t>
    </r>
    <r>
      <rPr>
        <vertAlign val="subscript"/>
        <sz val="12"/>
        <color theme="1"/>
        <rFont val="Times New Roman"/>
        <family val="1"/>
      </rPr>
      <t>4</t>
    </r>
  </si>
  <si>
    <r>
      <t>X</t>
    </r>
    <r>
      <rPr>
        <vertAlign val="subscript"/>
        <sz val="12"/>
        <color theme="1"/>
        <rFont val="Times New Roman"/>
        <family val="1"/>
      </rPr>
      <t>5</t>
    </r>
  </si>
  <si>
    <r>
      <t>中心线</t>
    </r>
    <r>
      <rPr>
        <sz val="12"/>
        <color theme="1"/>
        <rFont val="Times New Roman"/>
        <family val="1"/>
      </rPr>
      <t xml:space="preserve"> </t>
    </r>
  </si>
  <si>
    <r>
      <t xml:space="preserve">被测参数：水质浊度          </t>
    </r>
    <r>
      <rPr>
        <b/>
        <sz val="12"/>
        <color theme="1"/>
        <rFont val="宋体"/>
        <family val="3"/>
        <charset val="134"/>
      </rPr>
      <t>测量点：100NTU</t>
    </r>
    <r>
      <rPr>
        <sz val="12"/>
        <color theme="1"/>
        <rFont val="宋体"/>
        <family val="3"/>
        <charset val="134"/>
      </rPr>
      <t xml:space="preserve">      允差范围：±10%</t>
    </r>
    <phoneticPr fontId="5" type="noConversion"/>
  </si>
  <si>
    <t>浊度仪测量（100NTU标准溶液）过程质控图</t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</si>
</sst>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000_ "/>
    <numFmt numFmtId="177" formatCode="0.000_ "/>
    <numFmt numFmtId="178" formatCode="0.0000_ "/>
    <numFmt numFmtId="179" formatCode="0.00_);[Red]\(0.00\)"/>
  </numFmts>
  <fonts count="16">
    <font>
      <sz val="12"/>
      <name val="宋体"/>
      <charset val="134"/>
    </font>
    <font>
      <b/>
      <sz val="12"/>
      <name val="宋体"/>
      <family val="3"/>
      <charset val="134"/>
    </font>
    <font>
      <sz val="10.5"/>
      <name val="Times New Roman"/>
      <family val="1"/>
    </font>
    <font>
      <sz val="12"/>
      <name val="Times New Roman"/>
      <family val="1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SimSun"/>
      <family val="3"/>
      <charset val="134"/>
    </font>
    <font>
      <sz val="9"/>
      <color theme="1"/>
      <name val="Times New Roman"/>
      <family val="1"/>
    </font>
    <font>
      <i/>
      <sz val="16"/>
      <color theme="1"/>
      <name val="Times New Roman"/>
      <family val="1"/>
    </font>
    <font>
      <vertAlign val="subscript"/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Border="1"/>
    <xf numFmtId="0" fontId="2" fillId="0" borderId="0" xfId="0" applyFont="1" applyAlignment="1"/>
    <xf numFmtId="0" fontId="0" fillId="0" borderId="0" xfId="0" applyFont="1" applyBorder="1"/>
    <xf numFmtId="0" fontId="0" fillId="0" borderId="0" xfId="0" applyFont="1" applyAlignment="1">
      <alignment horizontal="left" vertical="center"/>
    </xf>
    <xf numFmtId="177" fontId="3" fillId="0" borderId="0" xfId="0" applyNumberFormat="1" applyFont="1" applyBorder="1" applyAlignment="1">
      <alignment horizontal="center" wrapText="1"/>
    </xf>
    <xf numFmtId="177" fontId="3" fillId="0" borderId="0" xfId="0" applyNumberFormat="1" applyFont="1" applyBorder="1" applyAlignment="1">
      <alignment horizontal="center" vertical="top" wrapText="1"/>
    </xf>
    <xf numFmtId="178" fontId="3" fillId="0" borderId="0" xfId="0" applyNumberFormat="1" applyFont="1" applyBorder="1" applyAlignment="1">
      <alignment horizontal="left" vertical="center"/>
    </xf>
    <xf numFmtId="0" fontId="3" fillId="0" borderId="0" xfId="0" applyFont="1" applyBorder="1" applyAlignment="1">
      <alignment horizontal="center" vertical="top" wrapText="1"/>
    </xf>
    <xf numFmtId="176" fontId="3" fillId="0" borderId="0" xfId="0" applyNumberFormat="1" applyFont="1" applyBorder="1" applyAlignment="1">
      <alignment horizontal="center" wrapText="1"/>
    </xf>
    <xf numFmtId="176" fontId="3" fillId="0" borderId="0" xfId="0" applyNumberFormat="1" applyFont="1" applyBorder="1" applyAlignment="1">
      <alignment horizontal="center" vertical="top" wrapText="1"/>
    </xf>
    <xf numFmtId="177" fontId="0" fillId="0" borderId="0" xfId="0" applyNumberFormat="1" applyBorder="1"/>
    <xf numFmtId="0" fontId="6" fillId="0" borderId="0" xfId="0" applyFont="1" applyBorder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7" fillId="0" borderId="0" xfId="0" applyFont="1" applyAlignment="1"/>
    <xf numFmtId="0" fontId="7" fillId="0" borderId="0" xfId="0" applyFont="1" applyBorder="1" applyAlignment="1">
      <alignment horizontal="left" indent="1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top" wrapText="1"/>
    </xf>
    <xf numFmtId="179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Border="1" applyAlignment="1">
      <alignment horizontal="center" wrapText="1"/>
    </xf>
    <xf numFmtId="0" fontId="7" fillId="0" borderId="4" xfId="0" applyFont="1" applyBorder="1" applyAlignment="1"/>
    <xf numFmtId="178" fontId="8" fillId="0" borderId="5" xfId="0" applyNumberFormat="1" applyFont="1" applyBorder="1" applyAlignment="1">
      <alignment horizontal="left" vertical="center"/>
    </xf>
    <xf numFmtId="0" fontId="7" fillId="0" borderId="5" xfId="0" applyFont="1" applyBorder="1" applyAlignment="1"/>
    <xf numFmtId="0" fontId="7" fillId="0" borderId="5" xfId="0" applyFont="1" applyBorder="1"/>
    <xf numFmtId="0" fontId="7" fillId="0" borderId="8" xfId="0" applyFont="1" applyBorder="1" applyAlignment="1"/>
    <xf numFmtId="0" fontId="7" fillId="0" borderId="6" xfId="0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/>
    </xf>
    <xf numFmtId="178" fontId="8" fillId="0" borderId="7" xfId="0" applyNumberFormat="1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7" fillId="0" borderId="7" xfId="0" applyFont="1" applyBorder="1" applyAlignment="1"/>
    <xf numFmtId="0" fontId="7" fillId="0" borderId="9" xfId="0" applyFont="1" applyBorder="1" applyAlignment="1"/>
    <xf numFmtId="0" fontId="14" fillId="0" borderId="0" xfId="0" applyFont="1" applyAlignment="1"/>
    <xf numFmtId="0" fontId="7" fillId="0" borderId="0" xfId="0" applyFont="1" applyBorder="1"/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8" fontId="8" fillId="0" borderId="0" xfId="0" applyNumberFormat="1" applyFont="1" applyBorder="1" applyAlignment="1">
      <alignment horizontal="left" vertical="center"/>
    </xf>
    <xf numFmtId="177" fontId="8" fillId="0" borderId="0" xfId="0" applyNumberFormat="1" applyFont="1" applyBorder="1" applyAlignment="1">
      <alignment horizontal="left" vertical="center"/>
    </xf>
    <xf numFmtId="177" fontId="7" fillId="0" borderId="0" xfId="0" applyNumberFormat="1" applyFont="1" applyBorder="1"/>
    <xf numFmtId="178" fontId="8" fillId="0" borderId="0" xfId="0" applyNumberFormat="1" applyFont="1" applyAlignment="1">
      <alignment horizontal="left" vertical="center"/>
    </xf>
    <xf numFmtId="177" fontId="8" fillId="0" borderId="0" xfId="0" applyNumberFormat="1" applyFont="1" applyAlignment="1">
      <alignment horizontal="left" vertical="center"/>
    </xf>
    <xf numFmtId="0" fontId="14" fillId="0" borderId="0" xfId="0" applyFont="1" applyAlignment="1">
      <alignment horizontal="right"/>
    </xf>
    <xf numFmtId="0" fontId="15" fillId="0" borderId="0" xfId="0" applyFont="1" applyBorder="1"/>
    <xf numFmtId="0" fontId="8" fillId="0" borderId="0" xfId="0" applyFont="1" applyBorder="1" applyAlignment="1">
      <alignment horizontal="center" vertical="center"/>
    </xf>
    <xf numFmtId="177" fontId="8" fillId="0" borderId="0" xfId="0" applyNumberFormat="1" applyFont="1" applyBorder="1" applyAlignment="1">
      <alignment vertical="center"/>
    </xf>
    <xf numFmtId="177" fontId="7" fillId="0" borderId="0" xfId="0" applyNumberFormat="1" applyFont="1" applyBorder="1" applyAlignment="1">
      <alignment vertical="center"/>
    </xf>
    <xf numFmtId="177" fontId="8" fillId="0" borderId="0" xfId="0" applyNumberFormat="1" applyFont="1" applyAlignment="1">
      <alignment vertical="center"/>
    </xf>
    <xf numFmtId="177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left" indent="1"/>
    </xf>
    <xf numFmtId="0" fontId="7" fillId="0" borderId="2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极差控制图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水质浊度测量过程监视统计记录表!$L$9:$L$18</c:f>
              <c:numCache>
                <c:formatCode>0.000_ </c:formatCode>
                <c:ptCount val="10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3E-4801-8393-1EF4B1EEE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6796928"/>
        <c:axId val="90952832"/>
      </c:lineChart>
      <c:catAx>
        <c:axId val="66796928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90952832"/>
        <c:crosses val="autoZero"/>
        <c:auto val="1"/>
        <c:lblAlgn val="ctr"/>
        <c:lblOffset val="100"/>
        <c:tickLblSkip val="1"/>
        <c:noMultiLvlLbl val="0"/>
      </c:catAx>
      <c:valAx>
        <c:axId val="9095283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极差值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_ 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6679692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r>
              <a:rPr lang="zh-CN" altLang="en-US"/>
              <a:t>均值控制图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diamond"/>
            <c:size val="5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水质浊度测量过程监视统计记录表!$H$9:$H$18</c:f>
              <c:numCache>
                <c:formatCode>0.00000_ </c:formatCode>
                <c:ptCount val="10"/>
                <c:pt idx="0">
                  <c:v>100.75999999999999</c:v>
                </c:pt>
                <c:pt idx="1">
                  <c:v>100.47999999999999</c:v>
                </c:pt>
                <c:pt idx="2">
                  <c:v>101.04</c:v>
                </c:pt>
                <c:pt idx="3">
                  <c:v>100.78</c:v>
                </c:pt>
                <c:pt idx="4">
                  <c:v>101.2</c:v>
                </c:pt>
                <c:pt idx="5">
                  <c:v>100.28000000000002</c:v>
                </c:pt>
                <c:pt idx="6">
                  <c:v>99.84</c:v>
                </c:pt>
                <c:pt idx="7">
                  <c:v>101.3</c:v>
                </c:pt>
                <c:pt idx="8">
                  <c:v>101.36</c:v>
                </c:pt>
                <c:pt idx="9">
                  <c:v>100.42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B5-4036-8CC6-C6F75DA7D2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8744320"/>
        <c:axId val="88746624"/>
      </c:lineChart>
      <c:catAx>
        <c:axId val="88744320"/>
        <c:scaling>
          <c:orientation val="minMax"/>
        </c:scaling>
        <c:delete val="0"/>
        <c:axPos val="b"/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100" b="0" i="0" u="none" strike="noStrike" kern="1200" baseline="0">
                    <a:solidFill>
                      <a:srgbClr val="000000"/>
                    </a:solidFill>
                    <a:latin typeface="Calibri" panose="020F0502020204030204"/>
                    <a:ea typeface="Calibri" panose="020F0502020204030204"/>
                    <a:cs typeface="Calibri" panose="020F0502020204030204"/>
                  </a:defRPr>
                </a:pPr>
                <a:r>
                  <a:rPr lang="zh-CN" altLang="en-US" sz="300" b="0" i="0" u="none" strike="noStrike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</a:rPr>
                  <a:t>次   数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88746624"/>
        <c:crosses val="autoZero"/>
        <c:auto val="1"/>
        <c:lblAlgn val="ctr"/>
        <c:lblOffset val="100"/>
        <c:tickLblSkip val="1"/>
        <c:noMultiLvlLbl val="0"/>
      </c:catAx>
      <c:valAx>
        <c:axId val="8874662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 algn="ctr">
                  <a:defRPr lang="zh-CN" sz="300" b="0" i="0" u="none" strike="noStrike" kern="1200" baseline="0">
                    <a:solidFill>
                      <a:srgbClr val="000000"/>
                    </a:solidFill>
                    <a:latin typeface="宋体" panose="02010600030101010101" pitchFamily="7" charset="-122"/>
                    <a:ea typeface="宋体" panose="02010600030101010101" pitchFamily="7" charset="-122"/>
                    <a:cs typeface="宋体" panose="02010600030101010101" pitchFamily="7" charset="-122"/>
                  </a:defRPr>
                </a:pPr>
                <a:r>
                  <a:rPr lang="zh-CN" altLang="en-US"/>
                  <a:t>平均值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000_ " sourceLinked="1"/>
        <c:majorTickMark val="in"/>
        <c:minorTickMark val="none"/>
        <c:tickLblPos val="nextTo"/>
        <c:spPr>
          <a:ln w="3175" cap="flat" cmpd="sng" algn="ctr">
            <a:solidFill>
              <a:srgbClr val="000000">
                <a:alpha val="100000"/>
              </a:srgbClr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300" b="0" i="0" u="none" strike="noStrike" kern="1200" baseline="0">
                <a:solidFill>
                  <a:srgbClr val="000000"/>
                </a:solidFill>
                <a:latin typeface="宋体" panose="02010600030101010101" pitchFamily="7" charset="-122"/>
                <a:ea typeface="宋体" panose="02010600030101010101" pitchFamily="7" charset="-122"/>
                <a:cs typeface="宋体" panose="02010600030101010101" pitchFamily="7" charset="-122"/>
              </a:defRPr>
            </a:pPr>
            <a:endParaRPr lang="zh-CN"/>
          </a:p>
        </c:txPr>
        <c:crossAx val="8874432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</c:spPr>
  <c:txPr>
    <a:bodyPr/>
    <a:lstStyle/>
    <a:p>
      <a:pPr>
        <a:defRPr lang="zh-CN" sz="3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均值控制图</a:t>
            </a:r>
          </a:p>
        </c:rich>
      </c:tx>
      <c:layout>
        <c:manualLayout>
          <c:xMode val="edge"/>
          <c:yMode val="edge"/>
          <c:x val="0.414444444444444"/>
          <c:y val="2.0833333333333301E-2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2522222222222201"/>
          <c:y val="0.204166666666667"/>
          <c:w val="0.85047222222222196"/>
          <c:h val="0.60634259259259304"/>
        </c:manualLayout>
      </c:layout>
      <c:scatterChart>
        <c:scatterStyle val="lineMarker"/>
        <c:varyColors val="0"/>
        <c:ser>
          <c:idx val="0"/>
          <c:order val="0"/>
          <c:spPr>
            <a:ln w="19050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yVal>
            <c:numRef>
              <c:f>水质浊度测量过程监视统计记录表!$H$9:$H$18</c:f>
              <c:numCache>
                <c:formatCode>0.00000_ </c:formatCode>
                <c:ptCount val="10"/>
                <c:pt idx="0">
                  <c:v>100.75999999999999</c:v>
                </c:pt>
                <c:pt idx="1">
                  <c:v>100.47999999999999</c:v>
                </c:pt>
                <c:pt idx="2">
                  <c:v>101.04</c:v>
                </c:pt>
                <c:pt idx="3">
                  <c:v>100.78</c:v>
                </c:pt>
                <c:pt idx="4">
                  <c:v>101.2</c:v>
                </c:pt>
                <c:pt idx="5">
                  <c:v>100.28000000000002</c:v>
                </c:pt>
                <c:pt idx="6">
                  <c:v>99.84</c:v>
                </c:pt>
                <c:pt idx="7">
                  <c:v>101.3</c:v>
                </c:pt>
                <c:pt idx="8">
                  <c:v>101.36</c:v>
                </c:pt>
                <c:pt idx="9">
                  <c:v>100.42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26-4527-A294-9F57A9321320}"/>
            </c:ext>
          </c:extLst>
        </c:ser>
        <c:ser>
          <c:idx val="1"/>
          <c:order val="1"/>
          <c:tx>
            <c:v>UCL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trendline>
            <c:spPr>
              <a:ln w="19050" cap="rnd" cmpd="sng" algn="ctr">
                <a:solidFill>
                  <a:schemeClr val="accent2"/>
                </a:solidFill>
                <a:prstDash val="sysDot"/>
                <a:round/>
              </a:ln>
              <a:effectLst/>
            </c:spPr>
            <c:trendlineType val="linear"/>
            <c:dispRSqr val="0"/>
            <c:dispEq val="0"/>
          </c:trendline>
          <c:errBars>
            <c:errDir val="y"/>
            <c:errBarType val="both"/>
            <c:errValType val="percentage"/>
            <c:noEndCap val="0"/>
            <c:val val="5"/>
          </c:errBars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FF0000"/>
                </a:solidFill>
                <a:prstDash val="dashDot"/>
                <a:round/>
              </a:ln>
            </c:spPr>
          </c:errBars>
          <c:yVal>
            <c:numRef>
              <c:f>水质浊度测量过程监视统计记录表!$D$23</c:f>
              <c:numCache>
                <c:formatCode>0.0000_ </c:formatCode>
                <c:ptCount val="1"/>
                <c:pt idx="0">
                  <c:v>102.09617999999999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D26-4527-A294-9F57A9321320}"/>
            </c:ext>
          </c:extLst>
        </c:ser>
        <c:ser>
          <c:idx val="2"/>
          <c:order val="2"/>
          <c:tx>
            <c:v>CL</c:v>
          </c:tx>
          <c:spPr>
            <a:ln w="19050" cap="rnd" cmpd="sng" algn="ctr">
              <a:solidFill>
                <a:srgbClr val="9BBB59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 cap="flat" cmpd="sng" algn="ctr">
                <a:solidFill>
                  <a:schemeClr val="accent3"/>
                </a:solidFill>
                <a:prstDash val="solid"/>
                <a:round/>
              </a:ln>
              <a:effectLst/>
            </c:spPr>
          </c:marker>
          <c:errBars>
            <c:errDir val="y"/>
            <c:errBarType val="both"/>
            <c:errValType val="fixedVal"/>
            <c:noEndCap val="0"/>
            <c:val val="1"/>
          </c:errBars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92D050"/>
                </a:solidFill>
                <a:prstDash val="solid"/>
                <a:round/>
              </a:ln>
            </c:spPr>
          </c:errBars>
          <c:yVal>
            <c:numRef>
              <c:f>水质浊度测量过程监视统计记录表!$D$22</c:f>
              <c:numCache>
                <c:formatCode>0.0000_ </c:formatCode>
                <c:ptCount val="1"/>
                <c:pt idx="0">
                  <c:v>100.746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26-4527-A294-9F57A9321320}"/>
            </c:ext>
          </c:extLst>
        </c:ser>
        <c:ser>
          <c:idx val="3"/>
          <c:order val="3"/>
          <c:tx>
            <c:v>LCL</c:v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triangle"/>
            <c:size val="5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  <a:effectLst/>
            </c:spPr>
          </c:marker>
          <c:errBars>
            <c:errDir val="y"/>
            <c:errBarType val="both"/>
            <c:errValType val="stdErr"/>
            <c:noEndCap val="1"/>
          </c:errBars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FF0000"/>
                </a:solidFill>
                <a:prstDash val="dashDot"/>
                <a:round/>
              </a:ln>
            </c:spPr>
          </c:errBars>
          <c:yVal>
            <c:numRef>
              <c:f>水质浊度测量过程监视统计记录表!$D$24</c:f>
              <c:numCache>
                <c:formatCode>0.0000_ </c:formatCode>
                <c:ptCount val="1"/>
                <c:pt idx="0">
                  <c:v>99.395820000000001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D26-4527-A294-9F57A93213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26592"/>
        <c:axId val="95328128"/>
      </c:scatterChart>
      <c:valAx>
        <c:axId val="953265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5328128"/>
        <c:crosses val="autoZero"/>
        <c:crossBetween val="midCat"/>
        <c:majorUnit val="1"/>
      </c:valAx>
      <c:valAx>
        <c:axId val="95328128"/>
        <c:scaling>
          <c:orientation val="minMax"/>
          <c:max val="103"/>
          <c:min val="98.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00_ 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5326592"/>
        <c:crosses val="autoZero"/>
        <c:crossBetween val="midCat"/>
        <c:majorUnit val="0.5"/>
        <c:minorUnit val="0.2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cked"/>
        <c:varyColors val="0"/>
        <c:ser>
          <c:idx val="0"/>
          <c:order val="0"/>
          <c:spPr>
            <a:ln w="28575" cap="rnd" cmpd="sng" algn="ctr">
              <a:solidFill>
                <a:schemeClr val="accent1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 cap="flat" cmpd="sng" algn="ctr">
                <a:solidFill>
                  <a:schemeClr val="accent1"/>
                </a:solidFill>
                <a:prstDash val="solid"/>
                <a:round/>
              </a:ln>
              <a:effectLst/>
            </c:spPr>
          </c:marker>
          <c:val>
            <c:numRef>
              <c:f>水质浊度测量过程监视统计记录表!$I$9:$I$18</c:f>
              <c:numCache>
                <c:formatCode>0.00000_ </c:formatCode>
                <c:ptCount val="10"/>
                <c:pt idx="0">
                  <c:v>2.4000000000000057</c:v>
                </c:pt>
                <c:pt idx="1">
                  <c:v>2.2000000000000028</c:v>
                </c:pt>
                <c:pt idx="2">
                  <c:v>2.4000000000000057</c:v>
                </c:pt>
                <c:pt idx="3">
                  <c:v>3.5999999999999943</c:v>
                </c:pt>
                <c:pt idx="4">
                  <c:v>1.7999999999999972</c:v>
                </c:pt>
                <c:pt idx="5">
                  <c:v>3.4000000000000057</c:v>
                </c:pt>
                <c:pt idx="6">
                  <c:v>2.3999999999999915</c:v>
                </c:pt>
                <c:pt idx="7">
                  <c:v>1.7000000000000028</c:v>
                </c:pt>
                <c:pt idx="8">
                  <c:v>1.5999999999999943</c:v>
                </c:pt>
                <c:pt idx="9">
                  <c:v>1.9000000000000057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E81-4F40-BF78-E04840D68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376512"/>
        <c:axId val="95378048"/>
      </c:lineChart>
      <c:scatterChart>
        <c:scatterStyle val="smoothMarker"/>
        <c:varyColors val="0"/>
        <c:ser>
          <c:idx val="1"/>
          <c:order val="1"/>
          <c:tx>
            <c:v>CL</c:v>
          </c:tx>
          <c:spPr>
            <a:ln w="15875" cap="rnd" cmpd="sng" algn="ctr">
              <a:solidFill>
                <a:srgbClr val="92D050"/>
              </a:solidFill>
              <a:prstDash val="solid"/>
              <a:round/>
            </a:ln>
          </c:spPr>
          <c:marker>
            <c:symbol val="circle"/>
            <c:size val="5"/>
            <c:spPr>
              <a:solidFill>
                <a:srgbClr val="92D050"/>
              </a:solidFill>
              <a:ln w="15875" cap="flat" cmpd="sng" algn="ctr">
                <a:solidFill>
                  <a:srgbClr val="92D050"/>
                </a:solidFill>
                <a:prstDash val="solid"/>
                <a:round/>
              </a:ln>
            </c:spPr>
          </c:marker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92D050"/>
                </a:solidFill>
                <a:prstDash val="solid"/>
                <a:round/>
              </a:ln>
            </c:spPr>
          </c:errBars>
          <c:yVal>
            <c:numRef>
              <c:f>水质浊度测量过程监视统计记录表!$D$26</c:f>
              <c:numCache>
                <c:formatCode>0.0000_ </c:formatCode>
                <c:ptCount val="1"/>
                <c:pt idx="0">
                  <c:v>2.3400000000000007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E81-4F40-BF78-E04840D68A34}"/>
            </c:ext>
          </c:extLst>
        </c:ser>
        <c:ser>
          <c:idx val="2"/>
          <c:order val="2"/>
          <c:tx>
            <c:v>ucl</c:v>
          </c:tx>
          <c:spPr>
            <a:ln w="15875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circle"/>
            <c:size val="7"/>
            <c:spPr>
              <a:solidFill>
                <a:srgbClr val="FF0000"/>
              </a:solidFill>
              <a:ln w="1587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errBars>
            <c:errDir val="x"/>
            <c:errBarType val="plus"/>
            <c:errValType val="fixedVal"/>
            <c:noEndCap val="0"/>
            <c:val val="9"/>
            <c:spPr>
              <a:ln w="15875" cap="flat" cmpd="sng" algn="ctr">
                <a:solidFill>
                  <a:srgbClr val="FF0000"/>
                </a:solidFill>
                <a:prstDash val="dashDot"/>
                <a:round/>
              </a:ln>
            </c:spPr>
          </c:errBars>
          <c:yVal>
            <c:numRef>
              <c:f>水质浊度测量过程监视统计记录表!$D$27</c:f>
              <c:numCache>
                <c:formatCode>0.0000_ </c:formatCode>
                <c:ptCount val="1"/>
                <c:pt idx="0">
                  <c:v>4.9491000000000023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E81-4F40-BF78-E04840D68A34}"/>
            </c:ext>
          </c:extLst>
        </c:ser>
        <c:ser>
          <c:idx val="3"/>
          <c:order val="3"/>
          <c:tx>
            <c:v>LCL</c:v>
          </c:tx>
          <c:spPr>
            <a:ln w="15875" cap="rnd" cmpd="sng" algn="ctr">
              <a:solidFill>
                <a:srgbClr val="FF0000"/>
              </a:solidFill>
              <a:prstDash val="solid"/>
              <a:round/>
            </a:ln>
          </c:spPr>
          <c:marker>
            <c:symbol val="triangle"/>
            <c:size val="7"/>
            <c:spPr>
              <a:solidFill>
                <a:srgbClr val="FF0000"/>
              </a:solidFill>
              <a:ln w="9525" cap="flat" cmpd="sng" algn="ctr">
                <a:solidFill>
                  <a:srgbClr val="FF0000"/>
                </a:solidFill>
                <a:prstDash val="solid"/>
                <a:round/>
              </a:ln>
            </c:spPr>
          </c:marker>
          <c:yVal>
            <c:numRef>
              <c:f>水质浊度测量过程监视统计记录表!$D$28</c:f>
              <c:numCache>
                <c:formatCode>0.0000_ </c:formatCode>
                <c:ptCount val="1"/>
                <c:pt idx="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E81-4F40-BF78-E04840D68A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376512"/>
        <c:axId val="95378048"/>
      </c:scatterChart>
      <c:catAx>
        <c:axId val="9537651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5378048"/>
        <c:crosses val="autoZero"/>
        <c:auto val="1"/>
        <c:lblAlgn val="ctr"/>
        <c:lblOffset val="100"/>
        <c:noMultiLvlLbl val="0"/>
      </c:catAx>
      <c:valAx>
        <c:axId val="9537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numFmt formatCode="0.00000_ " sourceLinked="1"/>
        <c:majorTickMark val="none"/>
        <c:minorTickMark val="none"/>
        <c:tickLblPos val="nextTo"/>
        <c:spPr>
          <a:noFill/>
          <a:ln w="9525" cap="flat" cmpd="sng" algn="ctr">
            <a:noFill/>
            <a:prstDash val="solid"/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zh-CN"/>
          </a:p>
        </c:txPr>
        <c:crossAx val="95376512"/>
        <c:crosses val="autoZero"/>
        <c:crossBetween val="between"/>
        <c:majorUnit val="2"/>
        <c:minorUnit val="1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2969783507679201"/>
          <c:y val="0.90847913241613998"/>
          <c:w val="0.32352168199737202"/>
          <c:h val="6.1813619451414697E-2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zh-CN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 lang="zh-CN"/>
      </a:pPr>
      <a:endParaRPr lang="zh-CN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8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7" Type="http://schemas.openxmlformats.org/officeDocument/2006/relationships/image" Target="../media/image7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76200</xdr:colOff>
      <xdr:row>25</xdr:row>
      <xdr:rowOff>48986</xdr:rowOff>
    </xdr:from>
    <xdr:to>
      <xdr:col>2</xdr:col>
      <xdr:colOff>342900</xdr:colOff>
      <xdr:row>25</xdr:row>
      <xdr:rowOff>244929</xdr:rowOff>
    </xdr:to>
    <xdr:pic>
      <xdr:nvPicPr>
        <xdr:cNvPr id="1246" name="Picture 14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1650" y="6767830"/>
          <a:ext cx="266700" cy="1955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</xdr:row>
      <xdr:rowOff>0</xdr:rowOff>
    </xdr:from>
    <xdr:to>
      <xdr:col>9</xdr:col>
      <xdr:colOff>0</xdr:colOff>
      <xdr:row>31</xdr:row>
      <xdr:rowOff>0</xdr:rowOff>
    </xdr:to>
    <xdr:graphicFrame macro="">
      <xdr:nvGraphicFramePr>
        <xdr:cNvPr id="1247" name="Chart 25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16329</xdr:colOff>
      <xdr:row>31</xdr:row>
      <xdr:rowOff>0</xdr:rowOff>
    </xdr:from>
    <xdr:to>
      <xdr:col>9</xdr:col>
      <xdr:colOff>5443</xdr:colOff>
      <xdr:row>31</xdr:row>
      <xdr:rowOff>0</xdr:rowOff>
    </xdr:to>
    <xdr:graphicFrame macro="">
      <xdr:nvGraphicFramePr>
        <xdr:cNvPr id="1248" name="Chart 26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241300</xdr:colOff>
          <xdr:row>18</xdr:row>
          <xdr:rowOff>12700</xdr:rowOff>
        </xdr:from>
        <xdr:to>
          <xdr:col>0</xdr:col>
          <xdr:colOff>596900</xdr:colOff>
          <xdr:row>18</xdr:row>
          <xdr:rowOff>292100</xdr:rowOff>
        </xdr:to>
        <xdr:sp macro="" textlink="">
          <xdr:nvSpPr>
            <xdr:cNvPr id="1029" name="Object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139700</xdr:colOff>
          <xdr:row>20</xdr:row>
          <xdr:rowOff>228600</xdr:rowOff>
        </xdr:from>
        <xdr:to>
          <xdr:col>2</xdr:col>
          <xdr:colOff>495300</xdr:colOff>
          <xdr:row>21</xdr:row>
          <xdr:rowOff>266700</xdr:rowOff>
        </xdr:to>
        <xdr:sp macro="" textlink="">
          <xdr:nvSpPr>
            <xdr:cNvPr id="1034" name="Object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22</xdr:row>
          <xdr:rowOff>101600</xdr:rowOff>
        </xdr:from>
        <xdr:to>
          <xdr:col>2</xdr:col>
          <xdr:colOff>889000</xdr:colOff>
          <xdr:row>22</xdr:row>
          <xdr:rowOff>444500</xdr:rowOff>
        </xdr:to>
        <xdr:sp macro="" textlink="">
          <xdr:nvSpPr>
            <xdr:cNvPr id="1035" name="Object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63500</xdr:colOff>
          <xdr:row>23</xdr:row>
          <xdr:rowOff>50800</xdr:rowOff>
        </xdr:from>
        <xdr:to>
          <xdr:col>2</xdr:col>
          <xdr:colOff>889000</xdr:colOff>
          <xdr:row>24</xdr:row>
          <xdr:rowOff>50800</xdr:rowOff>
        </xdr:to>
        <xdr:sp macro="" textlink="">
          <xdr:nvSpPr>
            <xdr:cNvPr id="1037" name="Object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25400</xdr:colOff>
          <xdr:row>26</xdr:row>
          <xdr:rowOff>50800</xdr:rowOff>
        </xdr:from>
        <xdr:to>
          <xdr:col>2</xdr:col>
          <xdr:colOff>571500</xdr:colOff>
          <xdr:row>26</xdr:row>
          <xdr:rowOff>368300</xdr:rowOff>
        </xdr:to>
        <xdr:sp macro="" textlink="">
          <xdr:nvSpPr>
            <xdr:cNvPr id="1039" name="Object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520700</xdr:colOff>
          <xdr:row>20</xdr:row>
          <xdr:rowOff>0</xdr:rowOff>
        </xdr:from>
        <xdr:to>
          <xdr:col>1</xdr:col>
          <xdr:colOff>0</xdr:colOff>
          <xdr:row>21</xdr:row>
          <xdr:rowOff>25400</xdr:rowOff>
        </xdr:to>
        <xdr:sp macro="" textlink="">
          <xdr:nvSpPr>
            <xdr:cNvPr id="1041" name="Object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</xdr:colOff>
          <xdr:row>27</xdr:row>
          <xdr:rowOff>63500</xdr:rowOff>
        </xdr:from>
        <xdr:to>
          <xdr:col>2</xdr:col>
          <xdr:colOff>558800</xdr:colOff>
          <xdr:row>28</xdr:row>
          <xdr:rowOff>12700</xdr:rowOff>
        </xdr:to>
        <xdr:sp macro="" textlink="">
          <xdr:nvSpPr>
            <xdr:cNvPr id="1042" name="Object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5</xdr:col>
      <xdr:colOff>364671</xdr:colOff>
      <xdr:row>18</xdr:row>
      <xdr:rowOff>68943</xdr:rowOff>
    </xdr:from>
    <xdr:to>
      <xdr:col>5</xdr:col>
      <xdr:colOff>626019</xdr:colOff>
      <xdr:row>18</xdr:row>
      <xdr:rowOff>270329</xdr:rowOff>
    </xdr:to>
    <xdr:pic>
      <xdr:nvPicPr>
        <xdr:cNvPr id="14" name="Picture 7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4669971" y="4526643"/>
          <a:ext cx="261348" cy="20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76200</xdr:colOff>
      <xdr:row>25</xdr:row>
      <xdr:rowOff>48986</xdr:rowOff>
    </xdr:from>
    <xdr:to>
      <xdr:col>2</xdr:col>
      <xdr:colOff>342900</xdr:colOff>
      <xdr:row>25</xdr:row>
      <xdr:rowOff>244929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778000" y="6868886"/>
          <a:ext cx="266700" cy="19594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279400</xdr:colOff>
          <xdr:row>6</xdr:row>
          <xdr:rowOff>101600</xdr:rowOff>
        </xdr:from>
        <xdr:to>
          <xdr:col>7</xdr:col>
          <xdr:colOff>584200</xdr:colOff>
          <xdr:row>7</xdr:row>
          <xdr:rowOff>114300</xdr:rowOff>
        </xdr:to>
        <xdr:sp macro="" textlink="">
          <xdr:nvSpPr>
            <xdr:cNvPr id="1043" name="Object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20</xdr:row>
          <xdr:rowOff>0</xdr:rowOff>
        </xdr:from>
        <xdr:to>
          <xdr:col>1</xdr:col>
          <xdr:colOff>0</xdr:colOff>
          <xdr:row>21</xdr:row>
          <xdr:rowOff>38100</xdr:rowOff>
        </xdr:to>
        <xdr:sp macro="" textlink="">
          <xdr:nvSpPr>
            <xdr:cNvPr id="1049" name="Object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</xdr:row>
      <xdr:rowOff>0</xdr:rowOff>
    </xdr:from>
    <xdr:to>
      <xdr:col>10</xdr:col>
      <xdr:colOff>666115</xdr:colOff>
      <xdr:row>14</xdr:row>
      <xdr:rowOff>171450</xdr:rowOff>
    </xdr:to>
    <xdr:graphicFrame macro="">
      <xdr:nvGraphicFramePr>
        <xdr:cNvPr id="4" name="图表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85725</xdr:colOff>
      <xdr:row>16</xdr:row>
      <xdr:rowOff>56515</xdr:rowOff>
    </xdr:from>
    <xdr:to>
      <xdr:col>10</xdr:col>
      <xdr:colOff>317500</xdr:colOff>
      <xdr:row>26</xdr:row>
      <xdr:rowOff>177800</xdr:rowOff>
    </xdr:to>
    <xdr:graphicFrame macro="">
      <xdr:nvGraphicFramePr>
        <xdr:cNvPr id="6" name="图表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0.20395</cdr:x>
      <cdr:y>0.3434</cdr:y>
    </cdr:from>
    <cdr:to>
      <cdr:x>0.20395</cdr:x>
      <cdr:y>0.3434</cdr:y>
    </cdr:to>
    <cdr:sp macro="" textlink="">
      <cdr:nvSpPr>
        <cdr:cNvPr id="2" name="直接连接符 1"/>
        <cdr:cNvSpPr/>
      </cdr:nvSpPr>
      <cdr:spPr>
        <a:xfrm xmlns:a="http://schemas.openxmlformats.org/drawingml/2006/main">
          <a:off x="1476375" y="866775"/>
          <a:ext cx="0" cy="0"/>
        </a:xfrm>
        <a:prstGeom xmlns:a="http://schemas.openxmlformats.org/drawingml/2006/main" prst="line">
          <a:avLst/>
        </a:prstGeom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sp>
  </cdr:relSizeAnchor>
</c:userShape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emf"/><Relationship Id="rId13" Type="http://schemas.openxmlformats.org/officeDocument/2006/relationships/oleObject" Target="../embeddings/oleObject6.bin"/><Relationship Id="rId18" Type="http://schemas.openxmlformats.org/officeDocument/2006/relationships/image" Target="../media/image7.emf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image" Target="../media/image4.emf"/><Relationship Id="rId17" Type="http://schemas.openxmlformats.org/officeDocument/2006/relationships/oleObject" Target="../embeddings/oleObject8.bin"/><Relationship Id="rId2" Type="http://schemas.openxmlformats.org/officeDocument/2006/relationships/drawing" Target="../drawings/drawing1.xml"/><Relationship Id="rId16" Type="http://schemas.openxmlformats.org/officeDocument/2006/relationships/image" Target="../media/image6.emf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5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7.bin"/><Relationship Id="rId10" Type="http://schemas.openxmlformats.org/officeDocument/2006/relationships/image" Target="../media/image3.emf"/><Relationship Id="rId19" Type="http://schemas.openxmlformats.org/officeDocument/2006/relationships/oleObject" Target="../embeddings/oleObject9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4.bin"/><Relationship Id="rId14" Type="http://schemas.openxmlformats.org/officeDocument/2006/relationships/image" Target="../media/image5.emf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4"/>
  <sheetViews>
    <sheetView tabSelected="1" workbookViewId="0">
      <selection activeCell="G24" sqref="G24"/>
    </sheetView>
  </sheetViews>
  <sheetFormatPr baseColWidth="10" defaultColWidth="9" defaultRowHeight="15"/>
  <cols>
    <col min="1" max="1" width="8.6640625" style="1" customWidth="1"/>
    <col min="2" max="2" width="13.6640625" style="1" customWidth="1"/>
    <col min="3" max="3" width="12.83203125" style="1" customWidth="1"/>
    <col min="4" max="7" width="10.6640625" style="1" customWidth="1"/>
    <col min="8" max="8" width="13.5" style="1" customWidth="1"/>
    <col min="9" max="9" width="18.1640625" style="1" customWidth="1"/>
    <col min="10" max="16384" width="9" style="1"/>
  </cols>
  <sheetData>
    <row r="1" spans="1:15" ht="19">
      <c r="A1" s="56" t="s">
        <v>17</v>
      </c>
      <c r="B1" s="56"/>
      <c r="C1" s="56"/>
      <c r="D1" s="56"/>
      <c r="E1" s="56"/>
      <c r="F1" s="56"/>
      <c r="G1" s="56"/>
      <c r="H1" s="56"/>
      <c r="I1" s="56"/>
    </row>
    <row r="2" spans="1:15">
      <c r="A2" s="14"/>
      <c r="B2" s="14"/>
      <c r="C2" s="14"/>
      <c r="D2" s="14"/>
      <c r="E2" s="14"/>
      <c r="F2" s="14"/>
      <c r="G2" s="14"/>
      <c r="H2" s="14"/>
      <c r="I2" s="14"/>
    </row>
    <row r="3" spans="1:15" ht="26" customHeight="1">
      <c r="A3" s="15" t="s">
        <v>39</v>
      </c>
      <c r="B3" s="15"/>
      <c r="C3" s="15"/>
      <c r="D3" s="15"/>
      <c r="E3" s="15"/>
      <c r="F3" s="16"/>
      <c r="G3" s="16"/>
      <c r="H3" s="16"/>
      <c r="I3" s="16"/>
    </row>
    <row r="4" spans="1:15" ht="26" customHeight="1">
      <c r="A4" s="57" t="s">
        <v>48</v>
      </c>
      <c r="B4" s="57"/>
      <c r="C4" s="57"/>
      <c r="D4" s="57"/>
      <c r="E4" s="57"/>
      <c r="F4" s="57"/>
      <c r="G4" s="57"/>
      <c r="H4" s="57"/>
      <c r="I4" s="57"/>
    </row>
    <row r="5" spans="1:15" ht="26" customHeight="1">
      <c r="A5" s="57" t="s">
        <v>40</v>
      </c>
      <c r="B5" s="57"/>
      <c r="C5" s="57"/>
      <c r="D5" s="57"/>
      <c r="E5" s="57"/>
      <c r="F5" s="57"/>
      <c r="G5" s="57"/>
      <c r="H5" s="57"/>
      <c r="I5" s="57"/>
    </row>
    <row r="6" spans="1:15" ht="30.75" customHeight="1">
      <c r="A6" s="17" t="s">
        <v>41</v>
      </c>
      <c r="B6" s="18"/>
      <c r="C6" s="18"/>
      <c r="D6" s="18"/>
      <c r="E6" s="18"/>
      <c r="F6" s="18"/>
      <c r="G6" s="18"/>
      <c r="H6" s="16"/>
      <c r="I6" s="16"/>
    </row>
    <row r="7" spans="1:15" ht="20.25" customHeight="1">
      <c r="A7" s="61" t="s">
        <v>0</v>
      </c>
      <c r="B7" s="19" t="s">
        <v>1</v>
      </c>
      <c r="C7" s="58" t="s">
        <v>18</v>
      </c>
      <c r="D7" s="58"/>
      <c r="E7" s="58"/>
      <c r="F7" s="58"/>
      <c r="G7" s="58"/>
      <c r="H7" s="63"/>
      <c r="I7" s="65" t="s">
        <v>2</v>
      </c>
    </row>
    <row r="8" spans="1:15" ht="19" customHeight="1">
      <c r="A8" s="62"/>
      <c r="B8" s="20" t="s">
        <v>3</v>
      </c>
      <c r="C8" s="21" t="s">
        <v>42</v>
      </c>
      <c r="D8" s="21" t="s">
        <v>43</v>
      </c>
      <c r="E8" s="21" t="s">
        <v>44</v>
      </c>
      <c r="F8" s="21" t="s">
        <v>45</v>
      </c>
      <c r="G8" s="21" t="s">
        <v>46</v>
      </c>
      <c r="H8" s="64"/>
      <c r="I8" s="66"/>
    </row>
    <row r="9" spans="1:15" s="3" customFormat="1" ht="17">
      <c r="A9" s="22">
        <v>1</v>
      </c>
      <c r="B9" s="22" t="s">
        <v>19</v>
      </c>
      <c r="C9" s="23">
        <v>100.5</v>
      </c>
      <c r="D9" s="23">
        <v>101.1</v>
      </c>
      <c r="E9" s="23">
        <v>100.8</v>
      </c>
      <c r="F9" s="23">
        <v>101.9</v>
      </c>
      <c r="G9" s="23">
        <v>99.5</v>
      </c>
      <c r="H9" s="24">
        <f>AVERAGE(C9:G9)</f>
        <v>100.75999999999999</v>
      </c>
      <c r="I9" s="24">
        <f>MAX(C9:G9)-MIN(C9:G9)</f>
        <v>2.4000000000000057</v>
      </c>
      <c r="K9" s="8"/>
      <c r="L9" s="5"/>
      <c r="O9" s="9"/>
    </row>
    <row r="10" spans="1:15" s="3" customFormat="1" ht="17">
      <c r="A10" s="22">
        <v>2</v>
      </c>
      <c r="B10" s="22" t="s">
        <v>20</v>
      </c>
      <c r="C10" s="23">
        <v>99.8</v>
      </c>
      <c r="D10" s="23">
        <v>100.6</v>
      </c>
      <c r="E10" s="23">
        <v>101.2</v>
      </c>
      <c r="F10" s="23">
        <v>101.5</v>
      </c>
      <c r="G10" s="23">
        <v>99.3</v>
      </c>
      <c r="H10" s="24">
        <f t="shared" ref="H10:H18" si="0">AVERAGE(C10:G10)</f>
        <v>100.47999999999999</v>
      </c>
      <c r="I10" s="24">
        <f t="shared" ref="I10:I18" si="1">MAX(C10:G10)-MIN(C10:G10)</f>
        <v>2.2000000000000028</v>
      </c>
      <c r="K10" s="8"/>
      <c r="L10" s="5"/>
      <c r="O10" s="9"/>
    </row>
    <row r="11" spans="1:15" s="3" customFormat="1" ht="17">
      <c r="A11" s="22">
        <v>3</v>
      </c>
      <c r="B11" s="22" t="s">
        <v>21</v>
      </c>
      <c r="C11" s="23">
        <v>102.5</v>
      </c>
      <c r="D11" s="23">
        <v>101.3</v>
      </c>
      <c r="E11" s="23">
        <v>100.8</v>
      </c>
      <c r="F11" s="23">
        <v>100.1</v>
      </c>
      <c r="G11" s="23">
        <v>100.5</v>
      </c>
      <c r="H11" s="24">
        <f t="shared" si="0"/>
        <v>101.04</v>
      </c>
      <c r="I11" s="24">
        <f t="shared" si="1"/>
        <v>2.4000000000000057</v>
      </c>
      <c r="K11" s="8"/>
      <c r="L11" s="5"/>
      <c r="O11" s="9"/>
    </row>
    <row r="12" spans="1:15" s="3" customFormat="1" ht="17">
      <c r="A12" s="22">
        <v>4</v>
      </c>
      <c r="B12" s="22" t="s">
        <v>22</v>
      </c>
      <c r="C12" s="23">
        <v>101.3</v>
      </c>
      <c r="D12" s="23">
        <v>102.5</v>
      </c>
      <c r="E12" s="23">
        <v>98.9</v>
      </c>
      <c r="F12" s="23">
        <v>101</v>
      </c>
      <c r="G12" s="23">
        <v>100.2</v>
      </c>
      <c r="H12" s="24">
        <f t="shared" si="0"/>
        <v>100.78</v>
      </c>
      <c r="I12" s="24">
        <f t="shared" si="1"/>
        <v>3.5999999999999943</v>
      </c>
      <c r="K12" s="8"/>
      <c r="L12" s="5"/>
      <c r="O12" s="9"/>
    </row>
    <row r="13" spans="1:15" s="3" customFormat="1" ht="17">
      <c r="A13" s="22">
        <v>5</v>
      </c>
      <c r="B13" s="22" t="s">
        <v>23</v>
      </c>
      <c r="C13" s="23">
        <v>102.1</v>
      </c>
      <c r="D13" s="23">
        <v>100.3</v>
      </c>
      <c r="E13" s="23">
        <v>101.5</v>
      </c>
      <c r="F13" s="23">
        <v>100.8</v>
      </c>
      <c r="G13" s="23">
        <v>101.3</v>
      </c>
      <c r="H13" s="24">
        <f t="shared" si="0"/>
        <v>101.2</v>
      </c>
      <c r="I13" s="24">
        <f t="shared" si="1"/>
        <v>1.7999999999999972</v>
      </c>
      <c r="K13" s="8"/>
      <c r="L13" s="5"/>
      <c r="O13" s="9"/>
    </row>
    <row r="14" spans="1:15" s="3" customFormat="1" ht="17">
      <c r="A14" s="22">
        <v>6</v>
      </c>
      <c r="B14" s="22" t="s">
        <v>24</v>
      </c>
      <c r="C14" s="23">
        <v>100.3</v>
      </c>
      <c r="D14" s="23">
        <v>98.5</v>
      </c>
      <c r="E14" s="23">
        <v>101.9</v>
      </c>
      <c r="F14" s="23">
        <v>100.1</v>
      </c>
      <c r="G14" s="23">
        <v>100.6</v>
      </c>
      <c r="H14" s="24">
        <f t="shared" si="0"/>
        <v>100.28000000000002</v>
      </c>
      <c r="I14" s="24">
        <f t="shared" si="1"/>
        <v>3.4000000000000057</v>
      </c>
      <c r="K14" s="8"/>
      <c r="L14" s="5"/>
      <c r="O14" s="9"/>
    </row>
    <row r="15" spans="1:15" s="3" customFormat="1" ht="17">
      <c r="A15" s="22">
        <v>7</v>
      </c>
      <c r="B15" s="22" t="s">
        <v>25</v>
      </c>
      <c r="C15" s="23">
        <v>98.7</v>
      </c>
      <c r="D15" s="23">
        <v>99.2</v>
      </c>
      <c r="E15" s="23">
        <v>100.4</v>
      </c>
      <c r="F15" s="23">
        <v>99.8</v>
      </c>
      <c r="G15" s="23">
        <v>101.1</v>
      </c>
      <c r="H15" s="24">
        <f t="shared" si="0"/>
        <v>99.84</v>
      </c>
      <c r="I15" s="24">
        <f t="shared" si="1"/>
        <v>2.3999999999999915</v>
      </c>
      <c r="K15" s="8"/>
      <c r="L15" s="5"/>
      <c r="O15" s="9"/>
    </row>
    <row r="16" spans="1:15" s="3" customFormat="1" ht="17">
      <c r="A16" s="22">
        <v>8</v>
      </c>
      <c r="B16" s="22" t="s">
        <v>26</v>
      </c>
      <c r="C16" s="23">
        <v>102.3</v>
      </c>
      <c r="D16" s="23">
        <v>101.8</v>
      </c>
      <c r="E16" s="23">
        <v>101.1</v>
      </c>
      <c r="F16" s="23">
        <v>100.7</v>
      </c>
      <c r="G16" s="23">
        <v>100.6</v>
      </c>
      <c r="H16" s="24">
        <f t="shared" si="0"/>
        <v>101.3</v>
      </c>
      <c r="I16" s="24">
        <f t="shared" si="1"/>
        <v>1.7000000000000028</v>
      </c>
      <c r="K16" s="8"/>
      <c r="L16" s="6"/>
      <c r="O16" s="10"/>
    </row>
    <row r="17" spans="1:15" s="3" customFormat="1" ht="17">
      <c r="A17" s="22">
        <v>9</v>
      </c>
      <c r="B17" s="22" t="s">
        <v>27</v>
      </c>
      <c r="C17" s="23">
        <v>100.9</v>
      </c>
      <c r="D17" s="23">
        <v>101.1</v>
      </c>
      <c r="E17" s="23">
        <v>102.3</v>
      </c>
      <c r="F17" s="23">
        <v>101.8</v>
      </c>
      <c r="G17" s="23">
        <v>100.7</v>
      </c>
      <c r="H17" s="24">
        <f t="shared" si="0"/>
        <v>101.36</v>
      </c>
      <c r="I17" s="24">
        <f t="shared" si="1"/>
        <v>1.5999999999999943</v>
      </c>
      <c r="K17" s="8"/>
      <c r="L17" s="5"/>
      <c r="O17" s="9"/>
    </row>
    <row r="18" spans="1:15" s="3" customFormat="1" ht="17">
      <c r="A18" s="22">
        <v>10</v>
      </c>
      <c r="B18" s="22" t="s">
        <v>28</v>
      </c>
      <c r="C18" s="23">
        <v>100.8</v>
      </c>
      <c r="D18" s="23">
        <v>100.6</v>
      </c>
      <c r="E18" s="23">
        <v>99.6</v>
      </c>
      <c r="F18" s="23">
        <v>101.5</v>
      </c>
      <c r="G18" s="23">
        <v>99.6</v>
      </c>
      <c r="H18" s="24">
        <f t="shared" si="0"/>
        <v>100.42</v>
      </c>
      <c r="I18" s="24">
        <f t="shared" si="1"/>
        <v>1.9000000000000057</v>
      </c>
      <c r="K18" s="8"/>
      <c r="L18" s="5"/>
      <c r="O18" s="9"/>
    </row>
    <row r="19" spans="1:15" s="3" customFormat="1" ht="29.25" customHeight="1">
      <c r="A19" s="25"/>
      <c r="B19" s="26">
        <f>SUM((H9+H10+H11+H12+H13+H14+H15+H16+H17+H18)/10)</f>
        <v>100.746</v>
      </c>
      <c r="C19" s="27"/>
      <c r="D19" s="28"/>
      <c r="E19" s="27"/>
      <c r="F19" s="27"/>
      <c r="G19" s="26">
        <f>SUM(I9+I10+I11+I12+I13+I14+I15+I16+I17+I18)/10</f>
        <v>2.3400000000000007</v>
      </c>
      <c r="H19" s="27"/>
      <c r="I19" s="29"/>
    </row>
    <row r="20" spans="1:15" s="3" customFormat="1" ht="29.25" customHeight="1">
      <c r="A20" s="30" t="s">
        <v>4</v>
      </c>
      <c r="B20" s="31" t="s">
        <v>5</v>
      </c>
      <c r="C20" s="32">
        <v>0.57699999999999996</v>
      </c>
      <c r="D20" s="31" t="s">
        <v>6</v>
      </c>
      <c r="E20" s="33">
        <v>2.1150000000000002</v>
      </c>
      <c r="F20" s="31" t="s">
        <v>7</v>
      </c>
      <c r="G20" s="33">
        <v>0</v>
      </c>
      <c r="H20" s="34"/>
      <c r="I20" s="35"/>
    </row>
    <row r="21" spans="1:15" ht="19.5" customHeight="1">
      <c r="A21" s="36"/>
      <c r="B21" s="59" t="s">
        <v>8</v>
      </c>
      <c r="C21" s="60"/>
      <c r="D21" s="37"/>
      <c r="E21" s="37"/>
      <c r="F21" s="37"/>
      <c r="G21" s="37"/>
      <c r="H21" s="37"/>
      <c r="I21" s="37"/>
    </row>
    <row r="22" spans="1:15" ht="23.25" customHeight="1">
      <c r="A22" s="38" t="s">
        <v>47</v>
      </c>
      <c r="B22" s="39" t="s">
        <v>29</v>
      </c>
      <c r="C22" s="40"/>
      <c r="D22" s="41">
        <f>SUM(B19)</f>
        <v>100.746</v>
      </c>
      <c r="E22" s="42" t="s">
        <v>30</v>
      </c>
      <c r="F22" s="43"/>
      <c r="G22" s="43"/>
      <c r="H22" s="43"/>
      <c r="I22" s="43"/>
    </row>
    <row r="23" spans="1:15" ht="36.75" customHeight="1">
      <c r="A23" s="38" t="s">
        <v>11</v>
      </c>
      <c r="B23" s="39" t="s">
        <v>12</v>
      </c>
      <c r="C23" s="40"/>
      <c r="D23" s="44">
        <f>SUM(D22+C20*G19)</f>
        <v>102.09617999999999</v>
      </c>
      <c r="E23" s="45" t="s">
        <v>30</v>
      </c>
      <c r="F23" s="45"/>
      <c r="G23" s="45"/>
      <c r="H23" s="52"/>
      <c r="I23" s="52"/>
      <c r="J23" s="11"/>
    </row>
    <row r="24" spans="1:15" ht="27" customHeight="1">
      <c r="A24" s="38" t="s">
        <v>13</v>
      </c>
      <c r="B24" s="39" t="s">
        <v>14</v>
      </c>
      <c r="C24" s="37"/>
      <c r="D24" s="44">
        <f>SUM(D22-C20*G19)</f>
        <v>99.395820000000001</v>
      </c>
      <c r="E24" s="45" t="s">
        <v>30</v>
      </c>
      <c r="F24" s="45"/>
      <c r="G24" s="45"/>
      <c r="H24" s="45"/>
      <c r="I24" s="43"/>
    </row>
    <row r="25" spans="1:15" ht="23.25" customHeight="1">
      <c r="A25" s="46" t="s">
        <v>2</v>
      </c>
      <c r="B25" s="47" t="s">
        <v>8</v>
      </c>
      <c r="C25" s="37"/>
      <c r="D25" s="37"/>
      <c r="E25" s="37"/>
      <c r="F25" s="37"/>
      <c r="G25" s="37"/>
      <c r="H25" s="37"/>
      <c r="I25" s="37"/>
    </row>
    <row r="26" spans="1:15" ht="25.5" customHeight="1">
      <c r="A26" s="38" t="s">
        <v>9</v>
      </c>
      <c r="B26" s="48" t="s">
        <v>10</v>
      </c>
      <c r="C26" s="37"/>
      <c r="D26" s="41">
        <f>SUM(G19)</f>
        <v>2.3400000000000007</v>
      </c>
      <c r="E26" s="42" t="s">
        <v>30</v>
      </c>
      <c r="F26" s="43"/>
      <c r="G26" s="37"/>
      <c r="H26" s="37"/>
      <c r="I26" s="37"/>
    </row>
    <row r="27" spans="1:15" ht="30.75" customHeight="1">
      <c r="A27" s="38" t="s">
        <v>11</v>
      </c>
      <c r="B27" s="39" t="s">
        <v>12</v>
      </c>
      <c r="C27" s="37"/>
      <c r="D27" s="41">
        <f>SUM(E20*G19)</f>
        <v>4.9491000000000023</v>
      </c>
      <c r="E27" s="49" t="s">
        <v>38</v>
      </c>
      <c r="F27" s="50"/>
      <c r="G27" s="37"/>
      <c r="H27" s="53"/>
      <c r="I27" s="53"/>
    </row>
    <row r="28" spans="1:15" ht="29.25" customHeight="1">
      <c r="A28" s="38" t="s">
        <v>13</v>
      </c>
      <c r="B28" s="39" t="s">
        <v>14</v>
      </c>
      <c r="C28" s="37"/>
      <c r="D28" s="44">
        <f>G20*G19</f>
        <v>0</v>
      </c>
      <c r="E28" s="51" t="s">
        <v>30</v>
      </c>
      <c r="F28" s="43"/>
      <c r="G28" s="37"/>
      <c r="H28" s="53"/>
      <c r="I28" s="53"/>
    </row>
    <row r="29" spans="1:15" ht="33.75" customHeight="1">
      <c r="A29" s="54" t="s">
        <v>15</v>
      </c>
      <c r="B29" s="55"/>
      <c r="C29" s="55"/>
      <c r="D29" s="55"/>
      <c r="E29" s="55"/>
      <c r="F29" s="55"/>
      <c r="G29" s="55"/>
      <c r="H29" s="55"/>
      <c r="I29" s="55"/>
    </row>
    <row r="30" spans="1:15" ht="27.75" customHeight="1">
      <c r="A30" s="54" t="s">
        <v>31</v>
      </c>
      <c r="B30" s="54"/>
      <c r="C30" s="54"/>
      <c r="D30" s="54"/>
      <c r="E30" s="54"/>
      <c r="F30" s="54"/>
      <c r="G30" s="54"/>
      <c r="H30" s="54"/>
      <c r="I30" s="54"/>
    </row>
    <row r="31" spans="1:15" ht="27.75" customHeight="1">
      <c r="A31" s="37"/>
      <c r="B31" s="37"/>
      <c r="C31" s="37"/>
      <c r="D31" s="37"/>
      <c r="E31" s="15"/>
      <c r="F31" s="15"/>
      <c r="G31" s="15"/>
      <c r="H31" s="15"/>
      <c r="I31" s="37"/>
    </row>
    <row r="34" spans="1:1" ht="16">
      <c r="A34" s="7"/>
    </row>
  </sheetData>
  <mergeCells count="13">
    <mergeCell ref="A1:I1"/>
    <mergeCell ref="A4:I4"/>
    <mergeCell ref="A5:I5"/>
    <mergeCell ref="C7:G7"/>
    <mergeCell ref="B21:C21"/>
    <mergeCell ref="A7:A8"/>
    <mergeCell ref="H7:H8"/>
    <mergeCell ref="I7:I8"/>
    <mergeCell ref="H23:I23"/>
    <mergeCell ref="H27:I27"/>
    <mergeCell ref="H28:I28"/>
    <mergeCell ref="A29:I29"/>
    <mergeCell ref="A30:I30"/>
  </mergeCells>
  <phoneticPr fontId="5" type="noConversion"/>
  <pageMargins left="0.9" right="0.35" top="0.39" bottom="0.39" header="0.51" footer="0.51"/>
  <pageSetup paperSize="9" orientation="landscape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Equation.3" shapeId="1029" r:id="rId4">
          <objectPr defaultSize="0" altText="" r:id="rId5">
            <anchor moveWithCells="1">
              <from>
                <xdr:col>0</xdr:col>
                <xdr:colOff>241300</xdr:colOff>
                <xdr:row>18</xdr:row>
                <xdr:rowOff>12700</xdr:rowOff>
              </from>
              <to>
                <xdr:col>0</xdr:col>
                <xdr:colOff>596900</xdr:colOff>
                <xdr:row>18</xdr:row>
                <xdr:rowOff>292100</xdr:rowOff>
              </to>
            </anchor>
          </objectPr>
        </oleObject>
      </mc:Choice>
      <mc:Fallback>
        <oleObject progId="Equation.3" shapeId="1029" r:id="rId4"/>
      </mc:Fallback>
    </mc:AlternateContent>
    <mc:AlternateContent xmlns:mc="http://schemas.openxmlformats.org/markup-compatibility/2006">
      <mc:Choice Requires="x14">
        <oleObject progId="Equation.3" shapeId="1034" r:id="rId6">
          <objectPr defaultSize="0" altText="" r:id="rId5">
            <anchor moveWithCells="1">
              <from>
                <xdr:col>2</xdr:col>
                <xdr:colOff>139700</xdr:colOff>
                <xdr:row>20</xdr:row>
                <xdr:rowOff>228600</xdr:rowOff>
              </from>
              <to>
                <xdr:col>2</xdr:col>
                <xdr:colOff>495300</xdr:colOff>
                <xdr:row>21</xdr:row>
                <xdr:rowOff>266700</xdr:rowOff>
              </to>
            </anchor>
          </objectPr>
        </oleObject>
      </mc:Choice>
      <mc:Fallback>
        <oleObject progId="Equation.3" shapeId="1034" r:id="rId6"/>
      </mc:Fallback>
    </mc:AlternateContent>
    <mc:AlternateContent xmlns:mc="http://schemas.openxmlformats.org/markup-compatibility/2006">
      <mc:Choice Requires="x14">
        <oleObject progId="Equation.3" shapeId="1035" r:id="rId7">
          <objectPr defaultSize="0" altText="" r:id="rId8">
            <anchor moveWithCells="1">
              <from>
                <xdr:col>2</xdr:col>
                <xdr:colOff>63500</xdr:colOff>
                <xdr:row>22</xdr:row>
                <xdr:rowOff>101600</xdr:rowOff>
              </from>
              <to>
                <xdr:col>2</xdr:col>
                <xdr:colOff>889000</xdr:colOff>
                <xdr:row>22</xdr:row>
                <xdr:rowOff>444500</xdr:rowOff>
              </to>
            </anchor>
          </objectPr>
        </oleObject>
      </mc:Choice>
      <mc:Fallback>
        <oleObject progId="Equation.3" shapeId="1035" r:id="rId7"/>
      </mc:Fallback>
    </mc:AlternateContent>
    <mc:AlternateContent xmlns:mc="http://schemas.openxmlformats.org/markup-compatibility/2006">
      <mc:Choice Requires="x14">
        <oleObject progId="Equation.3" shapeId="1037" r:id="rId9">
          <objectPr defaultSize="0" altText="" r:id="rId10">
            <anchor moveWithCells="1">
              <from>
                <xdr:col>2</xdr:col>
                <xdr:colOff>63500</xdr:colOff>
                <xdr:row>23</xdr:row>
                <xdr:rowOff>50800</xdr:rowOff>
              </from>
              <to>
                <xdr:col>2</xdr:col>
                <xdr:colOff>889000</xdr:colOff>
                <xdr:row>24</xdr:row>
                <xdr:rowOff>50800</xdr:rowOff>
              </to>
            </anchor>
          </objectPr>
        </oleObject>
      </mc:Choice>
      <mc:Fallback>
        <oleObject progId="Equation.3" shapeId="1037" r:id="rId9"/>
      </mc:Fallback>
    </mc:AlternateContent>
    <mc:AlternateContent xmlns:mc="http://schemas.openxmlformats.org/markup-compatibility/2006">
      <mc:Choice Requires="x14">
        <oleObject progId="Equation.3" shapeId="1039" r:id="rId11">
          <objectPr defaultSize="0" altText="" r:id="rId12">
            <anchor moveWithCells="1">
              <from>
                <xdr:col>2</xdr:col>
                <xdr:colOff>25400</xdr:colOff>
                <xdr:row>26</xdr:row>
                <xdr:rowOff>50800</xdr:rowOff>
              </from>
              <to>
                <xdr:col>2</xdr:col>
                <xdr:colOff>571500</xdr:colOff>
                <xdr:row>26</xdr:row>
                <xdr:rowOff>368300</xdr:rowOff>
              </to>
            </anchor>
          </objectPr>
        </oleObject>
      </mc:Choice>
      <mc:Fallback>
        <oleObject progId="Equation.3" shapeId="1039" r:id="rId11"/>
      </mc:Fallback>
    </mc:AlternateContent>
    <mc:AlternateContent xmlns:mc="http://schemas.openxmlformats.org/markup-compatibility/2006">
      <mc:Choice Requires="x14">
        <oleObject progId="Equation.3" shapeId="1041" r:id="rId13">
          <objectPr defaultSize="0" altText="" r:id="rId14">
            <anchor moveWithCells="1" sizeWithCells="1">
              <from>
                <xdr:col>0</xdr:col>
                <xdr:colOff>520700</xdr:colOff>
                <xdr:row>20</xdr:row>
                <xdr:rowOff>0</xdr:rowOff>
              </from>
              <to>
                <xdr:col>1</xdr:col>
                <xdr:colOff>0</xdr:colOff>
                <xdr:row>21</xdr:row>
                <xdr:rowOff>25400</xdr:rowOff>
              </to>
            </anchor>
          </objectPr>
        </oleObject>
      </mc:Choice>
      <mc:Fallback>
        <oleObject progId="Equation.3" shapeId="1041" r:id="rId13"/>
      </mc:Fallback>
    </mc:AlternateContent>
    <mc:AlternateContent xmlns:mc="http://schemas.openxmlformats.org/markup-compatibility/2006">
      <mc:Choice Requires="x14">
        <oleObject progId="Equation.3" shapeId="1042" r:id="rId15">
          <objectPr defaultSize="0" altText="" r:id="rId16">
            <anchor moveWithCells="1">
              <from>
                <xdr:col>2</xdr:col>
                <xdr:colOff>38100</xdr:colOff>
                <xdr:row>27</xdr:row>
                <xdr:rowOff>63500</xdr:rowOff>
              </from>
              <to>
                <xdr:col>2</xdr:col>
                <xdr:colOff>558800</xdr:colOff>
                <xdr:row>28</xdr:row>
                <xdr:rowOff>12700</xdr:rowOff>
              </to>
            </anchor>
          </objectPr>
        </oleObject>
      </mc:Choice>
      <mc:Fallback>
        <oleObject progId="Equation.3" shapeId="1042" r:id="rId15"/>
      </mc:Fallback>
    </mc:AlternateContent>
    <mc:AlternateContent xmlns:mc="http://schemas.openxmlformats.org/markup-compatibility/2006">
      <mc:Choice Requires="x14">
        <oleObject progId="Equation.3" shapeId="1043" r:id="rId17">
          <objectPr defaultSize="0" autoPict="0" altText="" r:id="rId18">
            <anchor moveWithCells="1" sizeWithCells="1">
              <from>
                <xdr:col>7</xdr:col>
                <xdr:colOff>279400</xdr:colOff>
                <xdr:row>6</xdr:row>
                <xdr:rowOff>101600</xdr:rowOff>
              </from>
              <to>
                <xdr:col>7</xdr:col>
                <xdr:colOff>584200</xdr:colOff>
                <xdr:row>7</xdr:row>
                <xdr:rowOff>114300</xdr:rowOff>
              </to>
            </anchor>
          </objectPr>
        </oleObject>
      </mc:Choice>
      <mc:Fallback>
        <oleObject progId="Equation.3" shapeId="1043" r:id="rId17"/>
      </mc:Fallback>
    </mc:AlternateContent>
    <mc:AlternateContent xmlns:mc="http://schemas.openxmlformats.org/markup-compatibility/2006">
      <mc:Choice Requires="x14">
        <oleObject progId="Equation.3" shapeId="1049" r:id="rId19">
          <objectPr defaultSize="0" autoPict="0" altText="" r:id="rId14">
            <anchor moveWithCells="1" sizeWithCells="1">
              <from>
                <xdr:col>1</xdr:col>
                <xdr:colOff>0</xdr:colOff>
                <xdr:row>20</xdr:row>
                <xdr:rowOff>0</xdr:rowOff>
              </from>
              <to>
                <xdr:col>1</xdr:col>
                <xdr:colOff>0</xdr:colOff>
                <xdr:row>21</xdr:row>
                <xdr:rowOff>38100</xdr:rowOff>
              </to>
            </anchor>
          </objectPr>
        </oleObject>
      </mc:Choice>
      <mc:Fallback>
        <oleObject progId="Equation.3" shapeId="1049" r:id="rId19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workbookViewId="0">
      <selection activeCell="J34" sqref="J34"/>
    </sheetView>
  </sheetViews>
  <sheetFormatPr baseColWidth="10" defaultColWidth="9" defaultRowHeight="15"/>
  <cols>
    <col min="11" max="11" width="5.1640625" customWidth="1"/>
    <col min="12" max="12" width="13.6640625" customWidth="1"/>
  </cols>
  <sheetData>
    <row r="1" spans="1:14" s="1" customFormat="1" ht="21" customHeight="1">
      <c r="A1" s="56" t="s">
        <v>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2"/>
      <c r="M1" s="2"/>
    </row>
    <row r="2" spans="1:14" s="1" customFormat="1"/>
    <row r="3" spans="1:14" s="1" customFormat="1"/>
    <row r="4" spans="1:14" s="1" customFormat="1">
      <c r="L4" s="12"/>
      <c r="N4" s="3"/>
    </row>
    <row r="5" spans="1:14" s="1" customFormat="1">
      <c r="L5" s="12" t="s">
        <v>32</v>
      </c>
      <c r="N5" s="3"/>
    </row>
    <row r="6" spans="1:14" s="1" customFormat="1">
      <c r="N6" s="3"/>
    </row>
    <row r="7" spans="1:14" s="1" customFormat="1">
      <c r="N7" s="3"/>
    </row>
    <row r="8" spans="1:14" s="1" customFormat="1">
      <c r="L8" s="13" t="s">
        <v>33</v>
      </c>
      <c r="N8" s="3"/>
    </row>
    <row r="9" spans="1:14" s="1" customFormat="1">
      <c r="L9" s="4"/>
      <c r="N9" s="3"/>
    </row>
    <row r="10" spans="1:14" s="1" customFormat="1">
      <c r="N10" s="3"/>
    </row>
    <row r="11" spans="1:14" s="1" customFormat="1">
      <c r="L11" s="12" t="s">
        <v>34</v>
      </c>
      <c r="N11" s="3"/>
    </row>
    <row r="12" spans="1:14" s="1" customFormat="1">
      <c r="N12" s="3"/>
    </row>
    <row r="13" spans="1:14" s="1" customFormat="1">
      <c r="L13" s="3"/>
      <c r="N13" s="3"/>
    </row>
    <row r="14" spans="1:14" s="1" customFormat="1"/>
    <row r="15" spans="1:14" s="1" customFormat="1"/>
    <row r="16" spans="1:14" s="1" customFormat="1" ht="18" customHeight="1">
      <c r="F16" s="67" t="s">
        <v>16</v>
      </c>
      <c r="G16" s="67"/>
      <c r="H16" s="67"/>
    </row>
    <row r="17" spans="12:14" s="1" customFormat="1"/>
    <row r="18" spans="12:14" s="1" customFormat="1">
      <c r="L18" s="12" t="s">
        <v>35</v>
      </c>
    </row>
    <row r="19" spans="12:14" s="1" customFormat="1">
      <c r="L19" s="3"/>
    </row>
    <row r="20" spans="12:14" s="1" customFormat="1" ht="16">
      <c r="N20" s="5"/>
    </row>
    <row r="21" spans="12:14" s="1" customFormat="1" ht="16">
      <c r="L21" s="13" t="s">
        <v>36</v>
      </c>
      <c r="N21" s="5"/>
    </row>
    <row r="22" spans="12:14" s="1" customFormat="1" ht="16">
      <c r="N22" s="5"/>
    </row>
    <row r="23" spans="12:14" s="1" customFormat="1" ht="16">
      <c r="L23" s="4"/>
      <c r="N23" s="5"/>
    </row>
    <row r="24" spans="12:14" s="1" customFormat="1" ht="16">
      <c r="L24" s="12" t="s">
        <v>37</v>
      </c>
      <c r="N24" s="5"/>
    </row>
    <row r="25" spans="12:14" s="1" customFormat="1" ht="16">
      <c r="N25" s="5"/>
    </row>
    <row r="26" spans="12:14" s="1" customFormat="1" ht="16">
      <c r="N26" s="5"/>
    </row>
    <row r="27" spans="12:14" s="1" customFormat="1" ht="16">
      <c r="L27" s="12"/>
      <c r="N27" s="6"/>
    </row>
    <row r="28" spans="12:14" s="1" customFormat="1" ht="16">
      <c r="N28" s="5"/>
    </row>
    <row r="29" spans="12:14" s="1" customFormat="1" ht="16">
      <c r="N29" s="5"/>
    </row>
    <row r="30" spans="12:14" s="1" customFormat="1"/>
    <row r="31" spans="12:14" s="1" customFormat="1"/>
    <row r="32" spans="12:14" s="1" customFormat="1"/>
    <row r="33" s="1" customFormat="1"/>
    <row r="34" s="1" customFormat="1"/>
    <row r="35" s="1" customFormat="1"/>
  </sheetData>
  <mergeCells count="2">
    <mergeCell ref="A1:K1"/>
    <mergeCell ref="F16:H16"/>
  </mergeCells>
  <phoneticPr fontId="5" type="noConversion"/>
  <pageMargins left="1.1399999999999999" right="0.75" top="0.71" bottom="0.63" header="0.51" footer="0.51"/>
  <pageSetup paperSize="9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A4" sqref="A4"/>
    </sheetView>
  </sheetViews>
  <sheetFormatPr baseColWidth="10" defaultColWidth="9" defaultRowHeight="15"/>
  <sheetData/>
  <phoneticPr fontId="5" type="noConversion"/>
  <pageMargins left="0.75" right="0.75" top="1" bottom="1" header="0.5" footer="0.5"/>
  <pageSetup paperSize="9" orientation="landscape" horizontalDpi="0" verticalDpi="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水质浊度测量过程监视统计记录表</vt:lpstr>
      <vt:lpstr>浊度仪测量（100NTU标准溶液）过程质控图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Microsoft Office User</cp:lastModifiedBy>
  <cp:lastPrinted>2020-09-26T02:39:40Z</cp:lastPrinted>
  <dcterms:created xsi:type="dcterms:W3CDTF">1996-12-17T01:32:00Z</dcterms:created>
  <dcterms:modified xsi:type="dcterms:W3CDTF">2021-01-17T03:53:48Z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2052-11.1.0.9198</vt:lpwstr>
  </property>
</Properties>
</file>