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1A" sheetId="1" r:id="rId1"/>
    <sheet name="1B" sheetId="2" r:id="rId2"/>
  </sheets>
  <definedNames>
    <definedName name="_xlnm.Print_Titles" localSheetId="0">'1A'!$1:2</definedName>
  </definedNames>
  <calcPr calcId="144525"/>
</workbook>
</file>

<file path=xl/sharedStrings.xml><?xml version="1.0" encoding="utf-8"?>
<sst xmlns="http://schemas.openxmlformats.org/spreadsheetml/2006/main" count="64" uniqueCount="57">
  <si>
    <t>附录D</t>
  </si>
  <si>
    <t>活塞式水表检定装置 
DN20 Q3点检测过程监视统计记录表</t>
  </si>
  <si>
    <t>测量过程名称：DN20 Q3点 流量检测</t>
  </si>
  <si>
    <r>
      <rPr>
        <sz val="12"/>
        <rFont val="宋体"/>
        <charset val="134"/>
      </rPr>
      <t xml:space="preserve">被测参数：流量 </t>
    </r>
    <r>
      <rPr>
        <sz val="12"/>
        <rFont val="Times New Roman"/>
        <charset val="134"/>
      </rPr>
      <t xml:space="preserve">             </t>
    </r>
    <r>
      <rPr>
        <sz val="12"/>
        <rFont val="宋体"/>
        <charset val="134"/>
      </rPr>
      <t>测量范围：（0.04-6.3）m³/h</t>
    </r>
  </si>
  <si>
    <t>测量仪器：活塞式水表检定装置      测量范围，（0.005-6.3）m³/h</t>
  </si>
  <si>
    <r>
      <rPr>
        <sz val="12"/>
        <rFont val="宋体"/>
        <charset val="134"/>
      </rPr>
      <t>监视方法：标准表法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</t>
    </r>
    <r>
      <rPr>
        <sz val="12"/>
        <rFont val="Times New Roman"/>
        <charset val="134"/>
      </rPr>
      <t>DN100 N1FN255172</t>
    </r>
    <r>
      <rPr>
        <sz val="12"/>
        <rFont val="宋体"/>
        <charset val="134"/>
      </rPr>
      <t>电磁流量计</t>
    </r>
    <r>
      <rPr>
        <sz val="12"/>
        <rFont val="Times New Roman"/>
        <charset val="134"/>
      </rPr>
      <t xml:space="preserve">  </t>
    </r>
    <r>
      <rPr>
        <sz val="12"/>
        <color rgb="FFFF0000"/>
        <rFont val="Times New Roman"/>
        <charset val="134"/>
      </rPr>
      <t xml:space="preserve">      </t>
    </r>
  </si>
  <si>
    <t>序号</t>
  </si>
  <si>
    <t>核查</t>
  </si>
  <si>
    <t>观察记录（%）</t>
  </si>
  <si>
    <t>R</t>
  </si>
  <si>
    <t xml:space="preserve">   </t>
  </si>
  <si>
    <t xml:space="preserve">                              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</si>
  <si>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</si>
  <si>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</si>
  <si>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</si>
  <si>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</si>
  <si>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</si>
  <si>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</si>
  <si>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2020.8.20</t>
  </si>
  <si>
    <t>2020.8.21</t>
  </si>
  <si>
    <t>2020.8.22</t>
  </si>
  <si>
    <t>2020.8.23</t>
  </si>
  <si>
    <t xml:space="preserve">                  </t>
  </si>
  <si>
    <t xml:space="preserve">                          </t>
  </si>
  <si>
    <t>2020.8.24</t>
  </si>
  <si>
    <t>2020.8.25</t>
  </si>
  <si>
    <t>2020.8.26</t>
  </si>
  <si>
    <t xml:space="preserve">                        </t>
  </si>
  <si>
    <t>2020.8.27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</si>
  <si>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</si>
  <si>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</si>
  <si>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</si>
  <si>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</si>
  <si>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--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</si>
  <si>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</si>
  <si>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</si>
  <si>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</si>
  <si>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</si>
  <si>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</si>
  <si>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</si>
  <si>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</si>
  <si>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</si>
  <si>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</si>
  <si>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</si>
  <si>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r>
      <rPr>
        <sz val="12"/>
        <rFont val="宋体"/>
        <charset val="134"/>
      </rPr>
      <t xml:space="preserve">    均值、极差控制图状态正常，冷水水表示值误差检定过</t>
    </r>
    <r>
      <rPr>
        <sz val="12"/>
        <rFont val="宋体"/>
        <charset val="134"/>
      </rPr>
      <t>程中未出现非正常变异，能满足生产工艺要求。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</si>
  <si>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核查人员：江航成</t>
    </r>
  </si>
  <si>
    <t>附录E</t>
  </si>
  <si>
    <t>活塞式水表检定装置 DN20 Q3流量点 检测过程控制图</t>
  </si>
  <si>
    <t>均值控制图</t>
  </si>
  <si>
    <t>UCL=0.4393</t>
  </si>
  <si>
    <t>CL=0.4163</t>
  </si>
  <si>
    <t>LCL=0.3932</t>
  </si>
  <si>
    <t xml:space="preserve"> </t>
  </si>
  <si>
    <t>极差控制图</t>
  </si>
  <si>
    <t>UCL=0.0846</t>
  </si>
  <si>
    <t>CL=0.04</t>
  </si>
  <si>
    <r>
      <rPr>
        <sz val="12"/>
        <rFont val="宋体"/>
        <charset val="134"/>
      </rPr>
      <t>LCL=</t>
    </r>
    <r>
      <rPr>
        <sz val="12"/>
        <rFont val="宋体"/>
        <charset val="134"/>
      </rPr>
      <t>--</t>
    </r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</si>
</sst>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00_);[Red]\(0.0000\)"/>
    <numFmt numFmtId="178" formatCode="0.00_ "/>
    <numFmt numFmtId="179" formatCode="0.000_ "/>
    <numFmt numFmtId="180" formatCode="0.0_ "/>
    <numFmt numFmtId="181" formatCode="0.0000_ "/>
  </numFmts>
  <fonts count="37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  <scheme val="major"/>
    </font>
    <font>
      <sz val="20"/>
      <name val="Times New Roman"/>
      <charset val="134"/>
    </font>
    <font>
      <i/>
      <sz val="16"/>
      <name val="Times New Roman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2"/>
      <color rgb="FFFF0000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rgb="FFFF0000"/>
      <name val="Times New Roman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22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4" borderId="11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8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0" fillId="0" borderId="0" xfId="0" applyFont="1"/>
    <xf numFmtId="179" fontId="0" fillId="0" borderId="0" xfId="0" applyNumberFormat="1" applyFont="1" applyBorder="1"/>
    <xf numFmtId="179" fontId="0" fillId="0" borderId="0" xfId="0" applyNumberFormat="1"/>
    <xf numFmtId="179" fontId="0" fillId="0" borderId="0" xfId="0" applyNumberFormat="1" applyFont="1" applyAlignment="1">
      <alignment horizontal="left" vertical="center"/>
    </xf>
    <xf numFmtId="177" fontId="0" fillId="0" borderId="0" xfId="0" applyNumberFormat="1" applyBorder="1"/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177" fontId="0" fillId="0" borderId="0" xfId="0" applyNumberFormat="1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177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177" fontId="10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8" fontId="10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77" fontId="10" fillId="0" borderId="2" xfId="0" applyNumberFormat="1" applyFont="1" applyBorder="1" applyAlignment="1">
      <alignment horizontal="center" vertical="top" wrapText="1"/>
    </xf>
    <xf numFmtId="180" fontId="10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9" fontId="0" fillId="0" borderId="7" xfId="0" applyNumberFormat="1" applyFont="1" applyBorder="1" applyAlignment="1">
      <alignment vertical="center"/>
    </xf>
    <xf numFmtId="177" fontId="0" fillId="0" borderId="0" xfId="0" applyNumberFormat="1" applyFont="1" applyBorder="1" applyAlignment="1"/>
    <xf numFmtId="177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177" fontId="0" fillId="0" borderId="8" xfId="0" applyNumberFormat="1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77" fontId="0" fillId="0" borderId="0" xfId="0" applyNumberFormat="1" applyFont="1" applyBorder="1"/>
    <xf numFmtId="0" fontId="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13" fillId="0" borderId="0" xfId="0" applyNumberFormat="1" applyFont="1"/>
    <xf numFmtId="177" fontId="0" fillId="0" borderId="0" xfId="0" applyNumberFormat="1" applyFont="1" applyAlignment="1">
      <alignment horizontal="left" vertical="center"/>
    </xf>
    <xf numFmtId="177" fontId="10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181" fontId="10" fillId="0" borderId="0" xfId="0" applyNumberFormat="1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 applyBorder="1"/>
    <xf numFmtId="177" fontId="0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 wrapText="1"/>
    </xf>
    <xf numFmtId="179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179" fontId="10" fillId="0" borderId="0" xfId="0" applyNumberFormat="1" applyFont="1" applyBorder="1" applyAlignment="1">
      <alignment horizontal="center" wrapText="1"/>
    </xf>
    <xf numFmtId="179" fontId="10" fillId="0" borderId="0" xfId="0" applyNumberFormat="1" applyFont="1" applyBorder="1" applyAlignment="1">
      <alignment horizontal="center" vertical="top" wrapText="1"/>
    </xf>
    <xf numFmtId="180" fontId="10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177" fontId="0" fillId="0" borderId="0" xfId="0" applyNumberFormat="1" applyBorder="1" applyAlignment="1">
      <alignment horizontal="left" vertical="center" indent="1"/>
    </xf>
    <xf numFmtId="0" fontId="0" fillId="0" borderId="8" xfId="0" applyFont="1" applyBorder="1" applyAlignment="1" quotePrefix="1">
      <alignment horizontal="left" vertical="center"/>
    </xf>
    <xf numFmtId="177" fontId="0" fillId="0" borderId="0" xfId="0" applyNumberFormat="1" applyFont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11616"/>
        <c:axId val="101314560"/>
      </c:lineChart>
      <c:catAx>
        <c:axId val="10131161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01314560"/>
        <c:crosses val="autoZero"/>
        <c:auto val="1"/>
        <c:lblAlgn val="ctr"/>
        <c:lblOffset val="100"/>
        <c:tickLblSkip val="1"/>
        <c:noMultiLvlLbl val="0"/>
      </c:catAx>
      <c:valAx>
        <c:axId val="1013145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0131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25824"/>
        <c:axId val="101365248"/>
      </c:lineChart>
      <c:catAx>
        <c:axId val="10132582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01365248"/>
        <c:crosses val="autoZero"/>
        <c:auto val="1"/>
        <c:lblAlgn val="ctr"/>
        <c:lblOffset val="100"/>
        <c:tickLblSkip val="1"/>
        <c:noMultiLvlLbl val="0"/>
      </c:catAx>
      <c:valAx>
        <c:axId val="1013652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01325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控制图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02024596335648"/>
          <c:y val="0.14724606079205"/>
          <c:w val="0.92515686438551"/>
          <c:h val="0.68470515086022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'1A'!$H$9:$H$16</c:f>
              <c:numCache>
                <c:formatCode>0.00_ </c:formatCode>
                <c:ptCount val="8"/>
                <c:pt idx="0">
                  <c:v>0.422</c:v>
                </c:pt>
                <c:pt idx="1">
                  <c:v>0.414</c:v>
                </c:pt>
                <c:pt idx="2">
                  <c:v>0.424</c:v>
                </c:pt>
                <c:pt idx="3">
                  <c:v>0.418</c:v>
                </c:pt>
                <c:pt idx="4">
                  <c:v>0.408</c:v>
                </c:pt>
                <c:pt idx="5">
                  <c:v>0.426</c:v>
                </c:pt>
                <c:pt idx="6">
                  <c:v>0.412</c:v>
                </c:pt>
                <c:pt idx="7">
                  <c:v>0.406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36628052"/>
        <c:axId val="368842953"/>
      </c:lineChart>
      <c:catAx>
        <c:axId val="2366280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68842953"/>
        <c:crosses val="autoZero"/>
        <c:auto val="1"/>
        <c:lblAlgn val="ctr"/>
        <c:lblOffset val="100"/>
        <c:noMultiLvlLbl val="0"/>
      </c:catAx>
      <c:valAx>
        <c:axId val="368842953"/>
        <c:scaling>
          <c:orientation val="minMax"/>
          <c:max val="0.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66280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13369463480407"/>
          <c:y val="0.0710556060087165"/>
          <c:w val="0.919544184159025"/>
          <c:h val="0.82359543831120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'1A'!$I$9:$I$16</c:f>
              <c:numCache>
                <c:formatCode>0.000_ </c:formatCode>
                <c:ptCount val="8"/>
                <c:pt idx="0">
                  <c:v>0.05</c:v>
                </c:pt>
                <c:pt idx="1">
                  <c:v>0.05</c:v>
                </c:pt>
                <c:pt idx="2">
                  <c:v>0.03</c:v>
                </c:pt>
                <c:pt idx="3">
                  <c:v>0.02</c:v>
                </c:pt>
                <c:pt idx="4">
                  <c:v>0.06</c:v>
                </c:pt>
                <c:pt idx="5">
                  <c:v>0.01</c:v>
                </c:pt>
                <c:pt idx="6">
                  <c:v>0.05</c:v>
                </c:pt>
                <c:pt idx="7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327427343"/>
        <c:axId val="845776175"/>
      </c:lineChart>
      <c:catAx>
        <c:axId val="3274273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45776175"/>
        <c:crosses val="autoZero"/>
        <c:auto val="1"/>
        <c:lblAlgn val="ctr"/>
        <c:lblOffset val="100"/>
        <c:noMultiLvlLbl val="0"/>
      </c:catAx>
      <c:valAx>
        <c:axId val="845776175"/>
        <c:scaling>
          <c:orientation val="minMax"/>
          <c:max val="0.0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27427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17</xdr:row>
      <xdr:rowOff>47625</xdr:rowOff>
    </xdr:from>
    <xdr:to>
      <xdr:col>5</xdr:col>
      <xdr:colOff>561975</xdr:colOff>
      <xdr:row>17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774440" y="525335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24</xdr:row>
      <xdr:rowOff>47625</xdr:rowOff>
    </xdr:from>
    <xdr:to>
      <xdr:col>2</xdr:col>
      <xdr:colOff>390525</xdr:colOff>
      <xdr:row>24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758950" y="79902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30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0857230"/>
        <a:ext cx="581406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30</xdr:row>
      <xdr:rowOff>0</xdr:rowOff>
    </xdr:from>
    <xdr:to>
      <xdr:col>9</xdr:col>
      <xdr:colOff>9525</xdr:colOff>
      <xdr:row>30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0857230"/>
        <a:ext cx="580453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212271</xdr:colOff>
          <xdr:row>6</xdr:row>
          <xdr:rowOff>87086</xdr:rowOff>
        </xdr:from>
        <xdr:to>
          <xdr:col>7</xdr:col>
          <xdr:colOff>332014</xdr:colOff>
          <xdr:row>7</xdr:row>
          <xdr:rowOff>87086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88865" y="2203450"/>
              <a:ext cx="11938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17</xdr:row>
          <xdr:rowOff>0</xdr:rowOff>
        </xdr:from>
        <xdr:to>
          <xdr:col>0</xdr:col>
          <xdr:colOff>734786</xdr:colOff>
          <xdr:row>18</xdr:row>
          <xdr:rowOff>21771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5205730"/>
              <a:ext cx="277495" cy="3009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125186</xdr:colOff>
          <xdr:row>20</xdr:row>
          <xdr:rowOff>21771</xdr:rowOff>
        </xdr:from>
        <xdr:to>
          <xdr:col>2</xdr:col>
          <xdr:colOff>212271</xdr:colOff>
          <xdr:row>20</xdr:row>
          <xdr:rowOff>288471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807845" y="6354445"/>
              <a:ext cx="8699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59871</xdr:colOff>
          <xdr:row>21</xdr:row>
          <xdr:rowOff>97971</xdr:rowOff>
        </xdr:from>
        <xdr:to>
          <xdr:col>3</xdr:col>
          <xdr:colOff>21771</xdr:colOff>
          <xdr:row>22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742440" y="6725920"/>
              <a:ext cx="560705" cy="36893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59871</xdr:colOff>
          <xdr:row>22</xdr:row>
          <xdr:rowOff>48986</xdr:rowOff>
        </xdr:from>
        <xdr:to>
          <xdr:col>3</xdr:col>
          <xdr:colOff>21771</xdr:colOff>
          <xdr:row>23</xdr:row>
          <xdr:rowOff>10886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742440" y="7143750"/>
              <a:ext cx="56070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114300</xdr:rowOff>
        </xdr:from>
        <xdr:to>
          <xdr:col>2</xdr:col>
          <xdr:colOff>429986</xdr:colOff>
          <xdr:row>25</xdr:row>
          <xdr:rowOff>386442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720850" y="8380730"/>
              <a:ext cx="391795" cy="2717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19</xdr:row>
          <xdr:rowOff>97971</xdr:rowOff>
        </xdr:from>
        <xdr:to>
          <xdr:col>0</xdr:col>
          <xdr:colOff>685800</xdr:colOff>
          <xdr:row>19</xdr:row>
          <xdr:rowOff>440871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595439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48986</xdr:colOff>
          <xdr:row>26</xdr:row>
          <xdr:rowOff>59871</xdr:rowOff>
        </xdr:from>
        <xdr:to>
          <xdr:col>2</xdr:col>
          <xdr:colOff>555171</xdr:colOff>
          <xdr:row>26</xdr:row>
          <xdr:rowOff>364671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731645" y="8716645"/>
              <a:ext cx="50609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2</xdr:col>
          <xdr:colOff>277586</xdr:colOff>
          <xdr:row>21</xdr:row>
          <xdr:rowOff>0</xdr:rowOff>
        </xdr:to>
        <xdr:sp>
          <xdr:nvSpPr>
            <xdr:cNvPr id="19468" name="Object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>
            <a:xfrm>
              <a:off x="1682750" y="6332855"/>
              <a:ext cx="27749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157842</xdr:colOff>
          <xdr:row>6</xdr:row>
          <xdr:rowOff>145644</xdr:rowOff>
        </xdr:from>
        <xdr:to>
          <xdr:col>7</xdr:col>
          <xdr:colOff>429985</xdr:colOff>
          <xdr:row>7</xdr:row>
          <xdr:rowOff>217714</xdr:rowOff>
        </xdr:to>
        <xdr:sp>
          <xdr:nvSpPr>
            <xdr:cNvPr id="19470" name="Object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4834255" y="2261870"/>
              <a:ext cx="272415" cy="36703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288471</xdr:colOff>
          <xdr:row>3</xdr:row>
          <xdr:rowOff>141514</xdr:rowOff>
        </xdr:from>
        <xdr:to>
          <xdr:col>5</xdr:col>
          <xdr:colOff>440871</xdr:colOff>
          <xdr:row>5</xdr:row>
          <xdr:rowOff>125186</xdr:rowOff>
        </xdr:to>
        <xdr:sp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3717290" y="1188720"/>
              <a:ext cx="152400" cy="38036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358775</xdr:colOff>
      <xdr:row>3</xdr:row>
      <xdr:rowOff>102235</xdr:rowOff>
    </xdr:from>
    <xdr:to>
      <xdr:col>11</xdr:col>
      <xdr:colOff>405130</xdr:colOff>
      <xdr:row>17</xdr:row>
      <xdr:rowOff>115207</xdr:rowOff>
    </xdr:to>
    <xdr:graphicFrame>
      <xdr:nvGraphicFramePr>
        <xdr:cNvPr id="2" name="图表 1"/>
        <xdr:cNvGraphicFramePr/>
      </xdr:nvGraphicFramePr>
      <xdr:xfrm>
        <a:off x="358775" y="1149985"/>
        <a:ext cx="7337425" cy="28359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163286</xdr:colOff>
          <xdr:row>3</xdr:row>
          <xdr:rowOff>125185</xdr:rowOff>
        </xdr:from>
        <xdr:to>
          <xdr:col>5</xdr:col>
          <xdr:colOff>332014</xdr:colOff>
          <xdr:row>5</xdr:row>
          <xdr:rowOff>141900</xdr:rowOff>
        </xdr:to>
        <xdr:sp>
          <xdr:nvSpPr>
            <xdr:cNvPr id="20483" name="Object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3592195" y="1172845"/>
              <a:ext cx="168275" cy="4127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111760</xdr:colOff>
      <xdr:row>5</xdr:row>
      <xdr:rowOff>127000</xdr:rowOff>
    </xdr:from>
    <xdr:to>
      <xdr:col>11</xdr:col>
      <xdr:colOff>102235</xdr:colOff>
      <xdr:row>5</xdr:row>
      <xdr:rowOff>127000</xdr:rowOff>
    </xdr:to>
    <xdr:cxnSp>
      <xdr:nvCxnSpPr>
        <xdr:cNvPr id="3" name="直接连接符 2"/>
        <xdr:cNvCxnSpPr/>
      </xdr:nvCxnSpPr>
      <xdr:spPr>
        <a:xfrm>
          <a:off x="797560" y="1570990"/>
          <a:ext cx="68484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330200</xdr:colOff>
      <xdr:row>18</xdr:row>
      <xdr:rowOff>135890</xdr:rowOff>
    </xdr:from>
    <xdr:to>
      <xdr:col>11</xdr:col>
      <xdr:colOff>425450</xdr:colOff>
      <xdr:row>31</xdr:row>
      <xdr:rowOff>152219</xdr:rowOff>
    </xdr:to>
    <xdr:graphicFrame>
      <xdr:nvGraphicFramePr>
        <xdr:cNvPr id="7" name="图表 6"/>
        <xdr:cNvGraphicFramePr/>
      </xdr:nvGraphicFramePr>
      <xdr:xfrm>
        <a:off x="330200" y="4292600"/>
        <a:ext cx="7366000" cy="25914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82550</xdr:colOff>
      <xdr:row>30</xdr:row>
      <xdr:rowOff>69850</xdr:rowOff>
    </xdr:from>
    <xdr:to>
      <xdr:col>11</xdr:col>
      <xdr:colOff>273050</xdr:colOff>
      <xdr:row>30</xdr:row>
      <xdr:rowOff>69850</xdr:rowOff>
    </xdr:to>
    <xdr:sp>
      <xdr:nvSpPr>
        <xdr:cNvPr id="4" name="直接连接符 3"/>
        <xdr:cNvSpPr/>
      </xdr:nvSpPr>
      <xdr:spPr>
        <a:xfrm>
          <a:off x="768350" y="6604000"/>
          <a:ext cx="692785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0.0482827106165816</cdr:x>
      <cdr:y>0.434033897911833</cdr:y>
    </cdr:from>
    <cdr:to>
      <cdr:x>0.960602710616582</cdr:x>
      <cdr:y>0.434033897911833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366473" y="1187886"/>
          <a:ext cx="692465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0.0711693206726345</cdr:x>
      <cdr:y>0.68437464037123</cdr:y>
    </cdr:from>
    <cdr:to>
      <cdr:x>0.978469320672635</cdr:x>
      <cdr:y>0.68766464037123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 flipV="1">
          <a:off x="540186" y="1873031"/>
          <a:ext cx="6886548" cy="90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0.06323</cdr:x>
      <cdr:y>0.0466934691798268</cdr:y>
    </cdr:from>
    <cdr:to>
      <cdr:x>0.98593</cdr:x>
      <cdr:y>0.0466934691798268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483017" y="116407"/>
          <a:ext cx="7048551" cy="0"/>
        </a:xfrm>
        <a:prstGeom xmlns:a="http://schemas.openxmlformats.org/drawingml/2006/main" prst="line">
          <a:avLst/>
        </a:prstGeom>
        <a:ln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0.0598475311720698</cdr:x>
      <cdr:y>0.478410127388535</cdr:y>
    </cdr:from>
    <cdr:to>
      <cdr:x>0.97879753117207</cdr:x>
      <cdr:y>0.485530127388535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 flipV="1">
          <a:off x="457178" y="1192377"/>
          <a:ext cx="7019905" cy="17746"/>
        </a:xfrm>
        <a:prstGeom xmlns:a="http://schemas.openxmlformats.org/drawingml/2006/main" prst="line">
          <a:avLst/>
        </a:prstGeom>
        <a:ln>
          <a:solidFill>
            <a:schemeClr val="accent3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9" Type="http://schemas.openxmlformats.org/officeDocument/2006/relationships/oleObject" Target="../embeddings/oleObject10.bin"/><Relationship Id="rId18" Type="http://schemas.openxmlformats.org/officeDocument/2006/relationships/oleObject" Target="../embeddings/oleObject9.bin"/><Relationship Id="rId17" Type="http://schemas.openxmlformats.org/officeDocument/2006/relationships/image" Target="../media/image8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7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6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5" Type="http://schemas.openxmlformats.org/officeDocument/2006/relationships/oleObject" Target="../embeddings/oleObject12.bin"/><Relationship Id="rId4" Type="http://schemas.openxmlformats.org/officeDocument/2006/relationships/image" Target="../media/image7.emf"/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U30"/>
  <sheetViews>
    <sheetView topLeftCell="A27" workbookViewId="0">
      <selection activeCell="B30" sqref="B30:I30"/>
    </sheetView>
  </sheetViews>
  <sheetFormatPr defaultColWidth="9" defaultRowHeight="15.6"/>
  <cols>
    <col min="1" max="1" width="10" style="1" customWidth="1"/>
    <col min="2" max="2" width="12.0833333333333" style="1" customWidth="1"/>
    <col min="3" max="7" width="7.85833333333333" style="13" customWidth="1"/>
    <col min="8" max="8" width="7.5" style="1" customWidth="1"/>
    <col min="9" max="9" width="7.425" style="1" customWidth="1"/>
    <col min="10" max="16384" width="9" style="1"/>
  </cols>
  <sheetData>
    <row r="1" ht="21.75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ht="46.75" customHeight="1" spans="1:14">
      <c r="A2" s="15" t="s">
        <v>1</v>
      </c>
      <c r="B2" s="16"/>
      <c r="C2" s="16"/>
      <c r="D2" s="16"/>
      <c r="E2" s="16"/>
      <c r="F2" s="16"/>
      <c r="G2" s="16"/>
      <c r="H2" s="16"/>
      <c r="I2" s="16"/>
      <c r="N2" s="72"/>
    </row>
    <row r="3" ht="24" customHeight="1" spans="1:14">
      <c r="A3" s="17" t="s">
        <v>2</v>
      </c>
      <c r="B3" s="17"/>
      <c r="C3" s="17"/>
      <c r="D3" s="17"/>
      <c r="E3" s="17"/>
      <c r="F3" s="18"/>
      <c r="G3" s="18"/>
      <c r="H3" s="19"/>
      <c r="I3" s="19"/>
      <c r="L3" s="72"/>
      <c r="N3" s="72"/>
    </row>
    <row r="4" ht="24" customHeight="1" spans="1:14">
      <c r="A4" s="17" t="s">
        <v>3</v>
      </c>
      <c r="B4" s="17"/>
      <c r="C4" s="17"/>
      <c r="D4" s="17"/>
      <c r="E4" s="17"/>
      <c r="F4" s="17"/>
      <c r="G4" s="17"/>
      <c r="H4" s="17"/>
      <c r="I4" s="17"/>
      <c r="L4" s="72"/>
      <c r="N4" s="72"/>
    </row>
    <row r="5" ht="26.15" customHeight="1" spans="1:14">
      <c r="A5" s="20" t="s">
        <v>4</v>
      </c>
      <c r="B5" s="21"/>
      <c r="C5" s="21"/>
      <c r="D5" s="21"/>
      <c r="E5" s="21"/>
      <c r="F5" s="21"/>
      <c r="G5" s="21"/>
      <c r="H5" s="21"/>
      <c r="I5" s="21"/>
      <c r="L5" s="72"/>
      <c r="N5" s="72"/>
    </row>
    <row r="6" ht="24" customHeight="1" spans="1:19">
      <c r="A6" s="22" t="s">
        <v>5</v>
      </c>
      <c r="B6" s="23"/>
      <c r="C6" s="24"/>
      <c r="D6" s="24"/>
      <c r="E6" s="24"/>
      <c r="F6" s="24"/>
      <c r="G6" s="24"/>
      <c r="H6" s="24"/>
      <c r="L6" s="72"/>
      <c r="N6" s="72"/>
      <c r="S6" s="72"/>
    </row>
    <row r="7" ht="23.25" customHeight="1" spans="1:21">
      <c r="A7" s="25" t="s">
        <v>6</v>
      </c>
      <c r="B7" s="26" t="s">
        <v>7</v>
      </c>
      <c r="C7" s="27" t="s">
        <v>8</v>
      </c>
      <c r="D7" s="27"/>
      <c r="E7" s="27"/>
      <c r="F7" s="27"/>
      <c r="G7" s="27"/>
      <c r="H7" s="28"/>
      <c r="I7" s="73" t="s">
        <v>9</v>
      </c>
      <c r="L7" s="72"/>
      <c r="O7" s="74" t="s">
        <v>10</v>
      </c>
      <c r="P7" s="74" t="s">
        <v>11</v>
      </c>
      <c r="Q7" s="74"/>
      <c r="R7" s="83"/>
      <c r="S7" s="74"/>
      <c r="T7" s="19"/>
      <c r="U7" s="19"/>
    </row>
    <row r="8" ht="22" customHeight="1" spans="1:19">
      <c r="A8" s="29"/>
      <c r="B8" s="30" t="s">
        <v>12</v>
      </c>
      <c r="C8" s="31" t="s">
        <v>13</v>
      </c>
      <c r="D8" s="31" t="s">
        <v>14</v>
      </c>
      <c r="E8" s="31" t="s">
        <v>15</v>
      </c>
      <c r="F8" s="31" t="s">
        <v>16</v>
      </c>
      <c r="G8" s="31" t="s">
        <v>17</v>
      </c>
      <c r="H8" s="32"/>
      <c r="I8" s="75"/>
      <c r="L8" s="72"/>
      <c r="N8" s="72"/>
      <c r="P8" s="72"/>
      <c r="R8" s="72"/>
      <c r="S8" s="72"/>
    </row>
    <row r="9" s="7" customFormat="1" ht="22" customHeight="1" spans="1:19">
      <c r="A9" s="33">
        <v>1</v>
      </c>
      <c r="B9" s="34" t="s">
        <v>18</v>
      </c>
      <c r="C9" s="35">
        <v>0.41</v>
      </c>
      <c r="D9" s="35">
        <v>0.43</v>
      </c>
      <c r="E9" s="35">
        <v>0.42</v>
      </c>
      <c r="F9" s="35">
        <v>0.4</v>
      </c>
      <c r="G9" s="35">
        <v>0.45</v>
      </c>
      <c r="H9" s="36">
        <f t="shared" ref="H9:H16" si="0">SUM(C9:G9)/5</f>
        <v>0.422</v>
      </c>
      <c r="I9" s="76">
        <f>MAX(C9:G9)-MIN(C9:G9)</f>
        <v>0.05</v>
      </c>
      <c r="K9" s="77"/>
      <c r="L9" s="72"/>
      <c r="N9" s="72"/>
      <c r="P9" s="72"/>
      <c r="R9" s="72"/>
      <c r="S9" s="72"/>
    </row>
    <row r="10" s="7" customFormat="1" ht="22" customHeight="1" spans="1:19">
      <c r="A10" s="33">
        <v>2</v>
      </c>
      <c r="B10" s="34" t="s">
        <v>19</v>
      </c>
      <c r="C10" s="35">
        <v>0.38</v>
      </c>
      <c r="D10" s="35">
        <v>0.43</v>
      </c>
      <c r="E10" s="35">
        <v>0.41</v>
      </c>
      <c r="F10" s="35">
        <v>0.42</v>
      </c>
      <c r="G10" s="35">
        <v>0.43</v>
      </c>
      <c r="H10" s="36">
        <f t="shared" si="0"/>
        <v>0.414</v>
      </c>
      <c r="I10" s="76">
        <f t="shared" ref="I10:I16" si="1">MAX(C10:G10)-MIN(C10:G10)</f>
        <v>0.05</v>
      </c>
      <c r="K10" s="77"/>
      <c r="L10" s="72"/>
      <c r="N10" s="72"/>
      <c r="P10" s="72"/>
      <c r="R10" s="72"/>
      <c r="S10" s="72"/>
    </row>
    <row r="11" s="7" customFormat="1" ht="22" customHeight="1" spans="1:18">
      <c r="A11" s="33">
        <v>3</v>
      </c>
      <c r="B11" s="34" t="s">
        <v>20</v>
      </c>
      <c r="C11" s="35">
        <v>0.43</v>
      </c>
      <c r="D11" s="35">
        <v>0.41</v>
      </c>
      <c r="E11" s="35">
        <v>0.44</v>
      </c>
      <c r="F11" s="35">
        <v>0.43</v>
      </c>
      <c r="G11" s="35">
        <v>0.41</v>
      </c>
      <c r="H11" s="36">
        <f t="shared" si="0"/>
        <v>0.424</v>
      </c>
      <c r="I11" s="76">
        <f t="shared" si="1"/>
        <v>0.03</v>
      </c>
      <c r="K11" s="77"/>
      <c r="L11" s="72"/>
      <c r="N11" s="72"/>
      <c r="P11" s="72"/>
      <c r="R11" s="72"/>
    </row>
    <row r="12" s="7" customFormat="1" ht="22" customHeight="1" spans="1:18">
      <c r="A12" s="33">
        <v>4</v>
      </c>
      <c r="B12" s="34" t="s">
        <v>21</v>
      </c>
      <c r="C12" s="35">
        <v>0.41</v>
      </c>
      <c r="D12" s="35">
        <v>0.42</v>
      </c>
      <c r="E12" s="35">
        <v>0.43</v>
      </c>
      <c r="F12" s="35">
        <v>0.41</v>
      </c>
      <c r="G12" s="35">
        <v>0.42</v>
      </c>
      <c r="H12" s="36">
        <f t="shared" si="0"/>
        <v>0.418</v>
      </c>
      <c r="I12" s="76">
        <f t="shared" si="1"/>
        <v>0.02</v>
      </c>
      <c r="K12" s="77" t="s">
        <v>22</v>
      </c>
      <c r="L12" s="78" t="s">
        <v>23</v>
      </c>
      <c r="N12" s="72"/>
      <c r="R12" s="72"/>
    </row>
    <row r="13" s="7" customFormat="1" ht="22" customHeight="1" spans="1:14">
      <c r="A13" s="37">
        <v>5</v>
      </c>
      <c r="B13" s="34" t="s">
        <v>24</v>
      </c>
      <c r="C13" s="35">
        <v>0.44</v>
      </c>
      <c r="D13" s="35">
        <v>0.39</v>
      </c>
      <c r="E13" s="35">
        <v>0.38</v>
      </c>
      <c r="F13" s="35">
        <v>0.44</v>
      </c>
      <c r="G13" s="35">
        <v>0.39</v>
      </c>
      <c r="H13" s="36">
        <f t="shared" si="0"/>
        <v>0.408</v>
      </c>
      <c r="I13" s="76">
        <f t="shared" si="1"/>
        <v>0.06</v>
      </c>
      <c r="K13" s="77"/>
      <c r="L13" s="78"/>
      <c r="N13" s="72"/>
    </row>
    <row r="14" s="7" customFormat="1" ht="22" customHeight="1" spans="1:12">
      <c r="A14" s="37">
        <v>6</v>
      </c>
      <c r="B14" s="34" t="s">
        <v>25</v>
      </c>
      <c r="C14" s="35">
        <v>0.43</v>
      </c>
      <c r="D14" s="35">
        <v>0.42</v>
      </c>
      <c r="E14" s="35">
        <v>0.43</v>
      </c>
      <c r="F14" s="35">
        <v>0.43</v>
      </c>
      <c r="G14" s="35">
        <v>0.42</v>
      </c>
      <c r="H14" s="36">
        <f t="shared" si="0"/>
        <v>0.426</v>
      </c>
      <c r="I14" s="76">
        <f t="shared" si="1"/>
        <v>0.01</v>
      </c>
      <c r="K14" s="77"/>
      <c r="L14" s="78"/>
    </row>
    <row r="15" s="7" customFormat="1" ht="22" customHeight="1" spans="1:12">
      <c r="A15" s="37">
        <v>7</v>
      </c>
      <c r="B15" s="34" t="s">
        <v>26</v>
      </c>
      <c r="C15" s="35">
        <v>0.41</v>
      </c>
      <c r="D15" s="35">
        <v>0.41</v>
      </c>
      <c r="E15" s="35">
        <v>0.41</v>
      </c>
      <c r="F15" s="35">
        <v>0.44</v>
      </c>
      <c r="G15" s="35">
        <v>0.39</v>
      </c>
      <c r="H15" s="36">
        <f t="shared" si="0"/>
        <v>0.412</v>
      </c>
      <c r="I15" s="76">
        <f t="shared" si="1"/>
        <v>0.05</v>
      </c>
      <c r="K15" s="77" t="s">
        <v>27</v>
      </c>
      <c r="L15" s="78"/>
    </row>
    <row r="16" s="7" customFormat="1" ht="22" customHeight="1" spans="1:12">
      <c r="A16" s="37">
        <v>8</v>
      </c>
      <c r="B16" s="34" t="s">
        <v>28</v>
      </c>
      <c r="C16" s="35">
        <v>0.42</v>
      </c>
      <c r="D16" s="35">
        <v>0.38</v>
      </c>
      <c r="E16" s="35">
        <v>0.39</v>
      </c>
      <c r="F16" s="35">
        <v>0.43</v>
      </c>
      <c r="G16" s="35">
        <v>0.41</v>
      </c>
      <c r="H16" s="36">
        <f t="shared" si="0"/>
        <v>0.406</v>
      </c>
      <c r="I16" s="76">
        <f t="shared" si="1"/>
        <v>0.05</v>
      </c>
      <c r="K16" s="77"/>
      <c r="L16" s="79"/>
    </row>
    <row r="17" s="7" customFormat="1" ht="22" customHeight="1" spans="1:12">
      <c r="A17" s="37"/>
      <c r="B17" s="38"/>
      <c r="C17" s="39"/>
      <c r="D17" s="39"/>
      <c r="E17" s="39"/>
      <c r="F17" s="39"/>
      <c r="G17" s="39"/>
      <c r="H17" s="40"/>
      <c r="I17" s="80"/>
      <c r="K17" s="77"/>
      <c r="L17" s="78"/>
    </row>
    <row r="18" s="7" customFormat="1" ht="22" customHeight="1" spans="1:9">
      <c r="A18" s="41"/>
      <c r="B18" s="42">
        <f>AVERAGE(H9:H16)</f>
        <v>0.41625</v>
      </c>
      <c r="C18" s="43"/>
      <c r="D18" s="43"/>
      <c r="E18" s="43"/>
      <c r="F18" s="44"/>
      <c r="G18" s="44">
        <f>AVERAGE(I9:I16)</f>
        <v>0.04</v>
      </c>
      <c r="H18" s="45"/>
      <c r="I18" s="81"/>
    </row>
    <row r="19" s="7" customFormat="1" ht="29.25" customHeight="1" spans="1:9">
      <c r="A19" s="46" t="s">
        <v>29</v>
      </c>
      <c r="B19" s="47"/>
      <c r="C19" s="48" t="s">
        <v>30</v>
      </c>
      <c r="D19" s="49">
        <v>0.577</v>
      </c>
      <c r="E19" s="48" t="s">
        <v>31</v>
      </c>
      <c r="F19" s="49">
        <v>2.115</v>
      </c>
      <c r="G19" s="48" t="s">
        <v>32</v>
      </c>
      <c r="H19" s="84" t="s">
        <v>33</v>
      </c>
      <c r="I19" s="82"/>
    </row>
    <row r="20" ht="37.5" customHeight="1" spans="1:9">
      <c r="A20" s="51"/>
      <c r="B20" s="52" t="s">
        <v>34</v>
      </c>
      <c r="C20" s="53"/>
      <c r="D20" s="54"/>
      <c r="E20" s="54"/>
      <c r="F20" s="54"/>
      <c r="G20" s="54"/>
      <c r="H20" s="7"/>
      <c r="I20" s="7"/>
    </row>
    <row r="21" ht="23.25" customHeight="1" spans="1:9">
      <c r="A21" s="55" t="s">
        <v>35</v>
      </c>
      <c r="B21" s="56" t="s">
        <v>36</v>
      </c>
      <c r="C21" s="57"/>
      <c r="D21" s="44">
        <f>SUM(B18)</f>
        <v>0.41625</v>
      </c>
      <c r="E21" s="58"/>
      <c r="F21" s="54"/>
      <c r="G21" s="54"/>
      <c r="H21" s="7"/>
      <c r="I21" s="7"/>
    </row>
    <row r="22" ht="36.75" customHeight="1" spans="1:9">
      <c r="A22" s="55" t="s">
        <v>37</v>
      </c>
      <c r="B22" s="56" t="s">
        <v>38</v>
      </c>
      <c r="C22" s="57"/>
      <c r="D22" s="59">
        <f>SUM(D21+D19*G18)</f>
        <v>0.43933</v>
      </c>
      <c r="E22" s="58"/>
      <c r="F22" s="60"/>
      <c r="G22" s="60"/>
      <c r="H22" s="61"/>
      <c r="I22" s="61"/>
    </row>
    <row r="23" ht="27" customHeight="1" spans="1:9">
      <c r="A23" s="55" t="s">
        <v>39</v>
      </c>
      <c r="B23" s="56" t="s">
        <v>40</v>
      </c>
      <c r="D23" s="59">
        <f>SUM(B18-D19*G18)</f>
        <v>0.39317</v>
      </c>
      <c r="E23" s="58"/>
      <c r="F23" s="60"/>
      <c r="G23" s="60"/>
      <c r="H23" s="62"/>
      <c r="I23" s="7"/>
    </row>
    <row r="24" ht="39.75" customHeight="1" spans="1:9">
      <c r="A24" s="63" t="s">
        <v>9</v>
      </c>
      <c r="B24" s="64" t="s">
        <v>34</v>
      </c>
      <c r="D24" s="65"/>
      <c r="E24" s="54"/>
      <c r="F24" s="54"/>
      <c r="G24" s="54"/>
      <c r="H24" s="7"/>
      <c r="I24" s="7"/>
    </row>
    <row r="25" ht="25.5" customHeight="1" spans="1:9">
      <c r="A25" s="66" t="s">
        <v>41</v>
      </c>
      <c r="B25" s="67" t="s">
        <v>42</v>
      </c>
      <c r="D25" s="65">
        <f>SUM(G18)</f>
        <v>0.04</v>
      </c>
      <c r="E25" s="58"/>
      <c r="F25" s="54"/>
      <c r="G25" s="54"/>
      <c r="H25" s="7"/>
      <c r="I25" s="7"/>
    </row>
    <row r="26" ht="30.75" customHeight="1" spans="1:9">
      <c r="A26" s="55" t="s">
        <v>37</v>
      </c>
      <c r="B26" s="56" t="s">
        <v>38</v>
      </c>
      <c r="D26" s="65">
        <f>SUM(F19*G18)</f>
        <v>0.0846</v>
      </c>
      <c r="E26" s="58"/>
      <c r="F26" s="44"/>
      <c r="G26" s="54"/>
      <c r="H26" s="61"/>
      <c r="I26" s="61"/>
    </row>
    <row r="27" ht="29.25" customHeight="1" spans="1:9">
      <c r="A27" s="55" t="s">
        <v>39</v>
      </c>
      <c r="B27" s="56" t="s">
        <v>40</v>
      </c>
      <c r="D27" s="85" t="s">
        <v>33</v>
      </c>
      <c r="E27" s="58"/>
      <c r="F27" s="54"/>
      <c r="G27" s="54"/>
      <c r="H27" s="61"/>
      <c r="I27" s="61"/>
    </row>
    <row r="28" ht="48" customHeight="1" spans="1:9">
      <c r="A28" s="68" t="s">
        <v>43</v>
      </c>
      <c r="B28" s="69"/>
      <c r="C28" s="69"/>
      <c r="D28" s="69"/>
      <c r="E28" s="69"/>
      <c r="F28" s="69"/>
      <c r="G28" s="69"/>
      <c r="H28" s="69"/>
      <c r="I28" s="69"/>
    </row>
    <row r="29" ht="46.5" customHeight="1" spans="1:9">
      <c r="A29" s="70" t="s">
        <v>44</v>
      </c>
      <c r="B29" s="70"/>
      <c r="C29" s="70"/>
      <c r="D29" s="70"/>
      <c r="E29" s="70"/>
      <c r="F29" s="70"/>
      <c r="G29" s="70"/>
      <c r="H29" s="70"/>
      <c r="I29" s="70"/>
    </row>
    <row r="30" ht="49.5" customHeight="1" spans="2:9">
      <c r="B30" s="71" t="s">
        <v>45</v>
      </c>
      <c r="C30" s="71"/>
      <c r="D30" s="71"/>
      <c r="E30" s="71"/>
      <c r="F30" s="71"/>
      <c r="G30" s="71"/>
      <c r="H30" s="71"/>
      <c r="I30" s="71"/>
    </row>
  </sheetData>
  <mergeCells count="18">
    <mergeCell ref="A1:I1"/>
    <mergeCell ref="A2:I2"/>
    <mergeCell ref="A3:E3"/>
    <mergeCell ref="A4:I4"/>
    <mergeCell ref="A5:I5"/>
    <mergeCell ref="C6:H6"/>
    <mergeCell ref="C7:G7"/>
    <mergeCell ref="A19:B19"/>
    <mergeCell ref="B20:C20"/>
    <mergeCell ref="H22:I22"/>
    <mergeCell ref="H26:I26"/>
    <mergeCell ref="H27:I27"/>
    <mergeCell ref="A28:I28"/>
    <mergeCell ref="A29:I29"/>
    <mergeCell ref="B30:I30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212090</xdr:colOff>
                <xdr:row>6</xdr:row>
                <xdr:rowOff>86995</xdr:rowOff>
              </from>
              <to>
                <xdr:col>7</xdr:col>
                <xdr:colOff>331470</xdr:colOff>
                <xdr:row>7</xdr:row>
                <xdr:rowOff>86995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17</xdr:row>
                <xdr:rowOff>0</xdr:rowOff>
              </from>
              <to>
                <xdr:col>0</xdr:col>
                <xdr:colOff>734695</xdr:colOff>
                <xdr:row>18</xdr:row>
                <xdr:rowOff>21590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4">
            <anchor moveWithCells="1">
              <from>
                <xdr:col>2</xdr:col>
                <xdr:colOff>125095</xdr:colOff>
                <xdr:row>20</xdr:row>
                <xdr:rowOff>21590</xdr:rowOff>
              </from>
              <to>
                <xdr:col>2</xdr:col>
                <xdr:colOff>212090</xdr:colOff>
                <xdr:row>20</xdr:row>
                <xdr:rowOff>288290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59690</xdr:colOff>
                <xdr:row>21</xdr:row>
                <xdr:rowOff>97790</xdr:rowOff>
              </from>
              <to>
                <xdr:col>3</xdr:col>
                <xdr:colOff>21590</xdr:colOff>
                <xdr:row>22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59690</xdr:colOff>
                <xdr:row>22</xdr:row>
                <xdr:rowOff>48895</xdr:rowOff>
              </from>
              <to>
                <xdr:col>3</xdr:col>
                <xdr:colOff>21590</xdr:colOff>
                <xdr:row>23</xdr:row>
                <xdr:rowOff>10795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25</xdr:row>
                <xdr:rowOff>114300</xdr:rowOff>
              </from>
              <to>
                <xdr:col>2</xdr:col>
                <xdr:colOff>429895</xdr:colOff>
                <xdr:row>25</xdr:row>
                <xdr:rowOff>386080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19</xdr:row>
                <xdr:rowOff>97790</xdr:rowOff>
              </from>
              <to>
                <xdr:col>0</xdr:col>
                <xdr:colOff>685800</xdr:colOff>
                <xdr:row>19</xdr:row>
                <xdr:rowOff>440690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48895</xdr:colOff>
                <xdr:row>26</xdr:row>
                <xdr:rowOff>59690</xdr:rowOff>
              </from>
              <to>
                <xdr:col>2</xdr:col>
                <xdr:colOff>554990</xdr:colOff>
                <xdr:row>26</xdr:row>
                <xdr:rowOff>364490</xdr:rowOff>
              </to>
            </anchor>
          </objectPr>
        </oleObject>
      </mc:Choice>
      <mc:Fallback>
        <oleObject shapeId="19466" progId="Equation.3" r:id="rId16"/>
      </mc:Fallback>
    </mc:AlternateContent>
    <mc:AlternateContent xmlns:mc="http://schemas.openxmlformats.org/markup-compatibility/2006">
      <mc:Choice Requires="x14">
        <oleObject shapeId="19468" progId="Equation.3" r:id="rId18">
          <objectPr defaultSize="0" r:id="rId6">
            <anchor mov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277495</xdr:colOff>
                <xdr:row>21</xdr:row>
                <xdr:rowOff>0</xdr:rowOff>
              </to>
            </anchor>
          </objectPr>
        </oleObject>
      </mc:Choice>
      <mc:Fallback>
        <oleObject shapeId="19468" progId="Equation.3" r:id="rId18"/>
      </mc:Fallback>
    </mc:AlternateContent>
    <mc:AlternateContent xmlns:mc="http://schemas.openxmlformats.org/markup-compatibility/2006">
      <mc:Choice Requires="x14">
        <oleObject shapeId="19470" progId="Equation.3" r:id="rId19">
          <objectPr defaultSize="0" r:id="rId15">
            <anchor moveWithCells="1" sizeWithCells="1">
              <from>
                <xdr:col>7</xdr:col>
                <xdr:colOff>157480</xdr:colOff>
                <xdr:row>6</xdr:row>
                <xdr:rowOff>145415</xdr:rowOff>
              </from>
              <to>
                <xdr:col>7</xdr:col>
                <xdr:colOff>429895</xdr:colOff>
                <xdr:row>7</xdr:row>
                <xdr:rowOff>217170</xdr:rowOff>
              </to>
            </anchor>
          </objectPr>
        </oleObject>
      </mc:Choice>
      <mc:Fallback>
        <oleObject shapeId="19470" progId="Equation.3" r:id="rId1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31"/>
  <sheetViews>
    <sheetView tabSelected="1" workbookViewId="0">
      <selection activeCell="E3" sqref="E3:H3"/>
    </sheetView>
  </sheetViews>
  <sheetFormatPr defaultColWidth="9" defaultRowHeight="15.6"/>
  <cols>
    <col min="12" max="12" width="2" customWidth="1"/>
    <col min="13" max="13" width="11.1416666666667" customWidth="1"/>
  </cols>
  <sheetData>
    <row r="1" ht="27.75" customHeight="1" spans="1:13">
      <c r="A1" s="2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1.75" customHeight="1" spans="1:13">
      <c r="A3" s="4"/>
      <c r="B3" s="4"/>
      <c r="C3" s="4"/>
      <c r="D3" s="4"/>
      <c r="E3" s="5" t="s">
        <v>48</v>
      </c>
      <c r="F3" s="5"/>
      <c r="G3" s="5"/>
      <c r="H3" s="5"/>
      <c r="I3" s="4"/>
      <c r="J3" s="4"/>
      <c r="K3" s="4"/>
      <c r="L3" s="4"/>
      <c r="M3" s="4"/>
    </row>
    <row r="5" spans="13:13">
      <c r="M5" s="7" t="s">
        <v>49</v>
      </c>
    </row>
    <row r="6" spans="13:13">
      <c r="M6" s="7"/>
    </row>
    <row r="7" spans="13:13">
      <c r="M7" s="7"/>
    </row>
    <row r="9" spans="8:10">
      <c r="H9" s="1"/>
      <c r="I9" s="8"/>
      <c r="J9" s="1"/>
    </row>
    <row r="10" spans="8:13">
      <c r="H10" s="1"/>
      <c r="I10" s="8"/>
      <c r="J10" s="1"/>
      <c r="M10" s="9" t="s">
        <v>50</v>
      </c>
    </row>
    <row r="11" spans="8:13">
      <c r="H11" s="1"/>
      <c r="I11" s="8"/>
      <c r="J11" s="1"/>
      <c r="M11" s="7"/>
    </row>
    <row r="12" spans="8:13">
      <c r="H12" s="1"/>
      <c r="I12" s="8"/>
      <c r="J12" s="1"/>
      <c r="M12" s="9"/>
    </row>
    <row r="13" spans="8:10">
      <c r="H13" s="1"/>
      <c r="I13" s="8"/>
      <c r="J13" s="1"/>
    </row>
    <row r="14" spans="8:13">
      <c r="H14" s="1"/>
      <c r="I14" s="8"/>
      <c r="J14" s="1"/>
      <c r="M14" s="7" t="s">
        <v>51</v>
      </c>
    </row>
    <row r="15" spans="8:13">
      <c r="H15" s="1"/>
      <c r="I15" s="8"/>
      <c r="J15" s="1"/>
      <c r="M15" s="7"/>
    </row>
    <row r="16" spans="8:10">
      <c r="H16" s="1"/>
      <c r="I16" s="8"/>
      <c r="J16" s="1"/>
    </row>
    <row r="17" ht="19.5" customHeight="1" spans="5:15">
      <c r="E17" s="5"/>
      <c r="F17" s="6"/>
      <c r="G17" s="6"/>
      <c r="H17" s="6"/>
      <c r="I17" s="6"/>
      <c r="M17" s="7"/>
      <c r="O17" s="9" t="s">
        <v>52</v>
      </c>
    </row>
    <row r="18" ht="22.5" customHeight="1" spans="5:8">
      <c r="E18" s="6" t="s">
        <v>53</v>
      </c>
      <c r="F18" s="6"/>
      <c r="G18" s="6"/>
      <c r="H18" s="6"/>
    </row>
    <row r="20" spans="13:13">
      <c r="M20" s="10" t="s">
        <v>54</v>
      </c>
    </row>
    <row r="21" spans="13:13">
      <c r="M21" s="10"/>
    </row>
    <row r="22" spans="13:13">
      <c r="M22" s="11"/>
    </row>
    <row r="25" spans="13:13">
      <c r="M25" s="12" t="s">
        <v>55</v>
      </c>
    </row>
    <row r="26" spans="13:13">
      <c r="M26" s="12"/>
    </row>
    <row r="27" spans="13:13">
      <c r="M27" s="11"/>
    </row>
    <row r="31" spans="13:13">
      <c r="M31" s="10" t="s">
        <v>56</v>
      </c>
    </row>
  </sheetData>
  <mergeCells count="9">
    <mergeCell ref="A1:M1"/>
    <mergeCell ref="A2:M2"/>
    <mergeCell ref="E3:H3"/>
    <mergeCell ref="E17:I17"/>
    <mergeCell ref="E18:H18"/>
    <mergeCell ref="I9:I10"/>
    <mergeCell ref="I11:I12"/>
    <mergeCell ref="I13:I14"/>
    <mergeCell ref="I15:I16"/>
  </mergeCells>
  <pageMargins left="0.984027777777778" right="0.471527777777778" top="0.590277777777778" bottom="0.432638888888889" header="0.511805555555556" footer="0.511805555555556"/>
  <pageSetup paperSize="9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20481" progId="Equation.3" r:id="rId3">
          <objectPr defaultSize="0" r:id="rId4">
            <anchor moveWithCells="1" sizeWithCells="1">
              <from>
                <xdr:col>5</xdr:col>
                <xdr:colOff>288290</xdr:colOff>
                <xdr:row>3</xdr:row>
                <xdr:rowOff>140970</xdr:rowOff>
              </from>
              <to>
                <xdr:col>5</xdr:col>
                <xdr:colOff>440690</xdr:colOff>
                <xdr:row>5</xdr:row>
                <xdr:rowOff>125095</xdr:rowOff>
              </to>
            </anchor>
          </objectPr>
        </oleObject>
      </mc:Choice>
      <mc:Fallback>
        <oleObject shapeId="20481" progId="Equation.3" r:id="rId3"/>
      </mc:Fallback>
    </mc:AlternateContent>
    <mc:AlternateContent xmlns:mc="http://schemas.openxmlformats.org/markup-compatibility/2006">
      <mc:Choice Requires="x14">
        <oleObject shapeId="20483" progId="Equation.3" r:id="rId5">
          <objectPr defaultSize="0" r:id="rId4">
            <anchor moveWithCells="1" sizeWithCells="1">
              <from>
                <xdr:col>5</xdr:col>
                <xdr:colOff>163195</xdr:colOff>
                <xdr:row>3</xdr:row>
                <xdr:rowOff>125095</xdr:rowOff>
              </from>
              <to>
                <xdr:col>5</xdr:col>
                <xdr:colOff>331470</xdr:colOff>
                <xdr:row>5</xdr:row>
                <xdr:rowOff>141605</xdr:rowOff>
              </to>
            </anchor>
          </objectPr>
        </oleObject>
      </mc:Choice>
      <mc:Fallback>
        <oleObject shapeId="20483" progId="Equation.3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ZengFmaily</cp:lastModifiedBy>
  <dcterms:created xsi:type="dcterms:W3CDTF">1996-12-17T01:32:00Z</dcterms:created>
  <cp:lastPrinted>2020-09-17T01:33:00Z</cp:lastPrinted>
  <dcterms:modified xsi:type="dcterms:W3CDTF">2020-12-21T05:34:20Z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