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Sheet1" sheetId="1" r:id="rId1"/>
    <sheet name="过程质控图" sheetId="3" r:id="rId2"/>
  </sheets>
  <calcPr calcId="144525"/>
</workbook>
</file>

<file path=xl/sharedStrings.xml><?xml version="1.0" encoding="utf-8"?>
<sst xmlns="http://schemas.openxmlformats.org/spreadsheetml/2006/main" count="66" uniqueCount="51">
  <si>
    <t>丰城市东鹏陶瓷有限公司</t>
  </si>
  <si>
    <t>测量过程监视统计记录表</t>
  </si>
  <si>
    <r>
      <rPr>
        <sz val="12"/>
        <rFont val="宋体"/>
        <charset val="134"/>
      </rPr>
      <t>测量过程名称：成品厚度测量过程</t>
    </r>
    <r>
      <rPr>
        <sz val="12"/>
        <rFont val="Times New Roman"/>
        <charset val="134"/>
      </rPr>
      <t xml:space="preserve"> </t>
    </r>
  </si>
  <si>
    <r>
      <t>被测参数：FG808295成品厚度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测量范围：（11±0.3）mm</t>
    </r>
  </si>
  <si>
    <r>
      <t>测量仪器：游标卡尺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>0-</t>
    </r>
    <r>
      <rPr>
        <sz val="12"/>
        <rFont val="宋体"/>
        <charset val="134"/>
      </rPr>
      <t>150mm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准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确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度：1级  允差范围：±0.02mm</t>
    </r>
  </si>
  <si>
    <r>
      <t>监视方法：统计技术</t>
    </r>
    <r>
      <rPr>
        <sz val="12"/>
        <rFont val="Times New Roman"/>
        <charset val="134"/>
      </rPr>
      <t xml:space="preserve">         </t>
    </r>
  </si>
  <si>
    <t>序号</t>
  </si>
  <si>
    <t>核查</t>
  </si>
  <si>
    <t>观察记录（mm)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</si>
  <si>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</si>
  <si>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</si>
  <si>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</si>
  <si>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</si>
  <si>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</si>
  <si>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</si>
  <si>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</si>
  <si>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2020.11.12</t>
  </si>
  <si>
    <t>2020.11.13</t>
  </si>
  <si>
    <t>2020.11.15</t>
  </si>
  <si>
    <t>2020.11.16</t>
  </si>
  <si>
    <t>2020.11.18</t>
  </si>
  <si>
    <t>2020.11.19</t>
  </si>
  <si>
    <t>2020.11.21</t>
  </si>
  <si>
    <t>2020.11.22</t>
  </si>
  <si>
    <t>2020.11.27</t>
  </si>
  <si>
    <t>2020.11.29</t>
  </si>
  <si>
    <t>查表得</t>
  </si>
  <si>
    <r>
      <rPr>
        <sz val="12"/>
        <rFont val="宋体"/>
        <charset val="134"/>
      </rPr>
      <t>A2</t>
    </r>
    <r>
      <rPr>
        <sz val="12"/>
        <rFont val="宋体"/>
        <charset val="134"/>
      </rPr>
      <t>=</t>
    </r>
  </si>
  <si>
    <r>
      <rPr>
        <sz val="12"/>
        <rFont val="宋体"/>
        <charset val="134"/>
      </rPr>
      <t>D4</t>
    </r>
    <r>
      <rPr>
        <sz val="12"/>
        <rFont val="宋体"/>
        <charset val="134"/>
      </rPr>
      <t>=</t>
    </r>
  </si>
  <si>
    <r>
      <rPr>
        <sz val="12"/>
        <rFont val="宋体"/>
        <charset val="134"/>
      </rPr>
      <t>D3</t>
    </r>
    <r>
      <rPr>
        <sz val="12"/>
        <rFont val="宋体"/>
        <charset val="134"/>
      </rPr>
      <t>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</si>
  <si>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</si>
  <si>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</si>
  <si>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</si>
  <si>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</si>
  <si>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</si>
  <si>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</si>
  <si>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</si>
  <si>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</si>
  <si>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</si>
  <si>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</si>
  <si>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</t>
  </si>
  <si>
    <t>监视结果评价：</t>
  </si>
  <si>
    <t xml:space="preserve">    均值、极差控制图状态正常，成品厚度测量过程中未出现</t>
  </si>
  <si>
    <t>非正常变异，能满足检测要求。</t>
  </si>
  <si>
    <t>FMR072-002 V0.1</t>
  </si>
  <si>
    <t xml:space="preserve">核查人员：       </t>
  </si>
  <si>
    <r>
      <t xml:space="preserve">  </t>
    </r>
    <r>
      <rPr>
        <sz val="16"/>
        <rFont val="宋体"/>
        <charset val="134"/>
        <scheme val="minor"/>
      </rPr>
      <t>成品厚度测量过程（FG808295成品厚度）</t>
    </r>
    <r>
      <rPr>
        <b/>
        <sz val="16"/>
        <rFont val="宋体"/>
        <charset val="134"/>
      </rPr>
      <t>测量过程质控图</t>
    </r>
  </si>
  <si>
    <t>UCL=11.096</t>
  </si>
  <si>
    <t>CL=11.087</t>
  </si>
  <si>
    <t>LCL=11.078</t>
  </si>
  <si>
    <t>LCL=11.087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</si>
</sst>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00_ "/>
    <numFmt numFmtId="178" formatCode="0.00_ "/>
    <numFmt numFmtId="179" formatCode="0.00000_ "/>
  </numFmts>
  <fonts count="32">
    <font>
      <sz val="12"/>
      <name val="宋体"/>
      <charset val="134"/>
    </font>
    <font>
      <b/>
      <sz val="14"/>
      <name val="宋体"/>
      <charset val="134"/>
    </font>
    <font>
      <sz val="18"/>
      <name val="宋体"/>
      <charset val="134"/>
      <scheme val="minor"/>
    </font>
    <font>
      <b/>
      <sz val="16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  <scheme val="minor"/>
    </font>
    <font>
      <vertAlign val="subscript"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9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78" fontId="6" fillId="0" borderId="2" xfId="0" applyNumberFormat="1" applyFont="1" applyBorder="1" applyAlignment="1">
      <alignment horizontal="center" vertical="top" wrapText="1"/>
    </xf>
    <xf numFmtId="178" fontId="6" fillId="0" borderId="2" xfId="0" applyNumberFormat="1" applyFont="1" applyBorder="1" applyAlignment="1">
      <alignment horizontal="center" wrapText="1"/>
    </xf>
    <xf numFmtId="0" fontId="0" fillId="0" borderId="4" xfId="0" applyFont="1" applyBorder="1" applyAlignment="1"/>
    <xf numFmtId="177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/>
    <xf numFmtId="0" fontId="0" fillId="0" borderId="5" xfId="0" applyFont="1" applyBorder="1"/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177" fontId="0" fillId="0" borderId="7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/>
    <xf numFmtId="176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6" fontId="6" fillId="0" borderId="0" xfId="0" applyNumberFormat="1" applyFont="1" applyBorder="1" applyAlignment="1">
      <alignment horizontal="center" wrapText="1"/>
    </xf>
    <xf numFmtId="179" fontId="6" fillId="0" borderId="0" xfId="0" applyNumberFormat="1" applyFont="1" applyBorder="1" applyAlignment="1">
      <alignment horizontal="center" wrapText="1"/>
    </xf>
    <xf numFmtId="176" fontId="6" fillId="0" borderId="0" xfId="0" applyNumberFormat="1" applyFont="1" applyBorder="1" applyAlignment="1">
      <alignment horizontal="center" vertical="top" wrapText="1"/>
    </xf>
    <xf numFmtId="179" fontId="6" fillId="0" borderId="0" xfId="0" applyNumberFormat="1" applyFont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9" xfId="0" applyFont="1" applyBorder="1" applyAlignment="1"/>
    <xf numFmtId="176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Sheet1!$L$10:$L$19</c:f>
              <c:numCache>
                <c:formatCode>0.000_ 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74144"/>
        <c:axId val="1"/>
      </c:lineChart>
      <c:catAx>
        <c:axId val="3486741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0_ 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4867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Sheet1!$H$10:$H$19</c:f>
              <c:numCache>
                <c:formatCode>0.00_ </c:formatCode>
                <c:ptCount val="10"/>
                <c:pt idx="0">
                  <c:v>11.088</c:v>
                </c:pt>
                <c:pt idx="1">
                  <c:v>11.084</c:v>
                </c:pt>
                <c:pt idx="2">
                  <c:v>11.084</c:v>
                </c:pt>
                <c:pt idx="3">
                  <c:v>11.084</c:v>
                </c:pt>
                <c:pt idx="4">
                  <c:v>11.092</c:v>
                </c:pt>
                <c:pt idx="5">
                  <c:v>11.084</c:v>
                </c:pt>
                <c:pt idx="6">
                  <c:v>11.092</c:v>
                </c:pt>
                <c:pt idx="7">
                  <c:v>11.088</c:v>
                </c:pt>
                <c:pt idx="8">
                  <c:v>11.084</c:v>
                </c:pt>
                <c:pt idx="9">
                  <c:v>11.088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76768"/>
        <c:axId val="1"/>
      </c:lineChart>
      <c:catAx>
        <c:axId val="34867676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00_ 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4867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均值控制图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Sheet1!$H$10:$H$19</c:f>
              <c:numCache>
                <c:formatCode>0.00_ </c:formatCode>
                <c:ptCount val="10"/>
                <c:pt idx="0">
                  <c:v>11.088</c:v>
                </c:pt>
                <c:pt idx="1">
                  <c:v>11.084</c:v>
                </c:pt>
                <c:pt idx="2">
                  <c:v>11.084</c:v>
                </c:pt>
                <c:pt idx="3">
                  <c:v>11.084</c:v>
                </c:pt>
                <c:pt idx="4">
                  <c:v>11.092</c:v>
                </c:pt>
                <c:pt idx="5">
                  <c:v>11.084</c:v>
                </c:pt>
                <c:pt idx="6">
                  <c:v>11.092</c:v>
                </c:pt>
                <c:pt idx="7">
                  <c:v>11.088</c:v>
                </c:pt>
                <c:pt idx="8">
                  <c:v>11.084</c:v>
                </c:pt>
                <c:pt idx="9">
                  <c:v>11.088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13855494"/>
        <c:axId val="319856760"/>
      </c:lineChart>
      <c:catAx>
        <c:axId val="3138554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9856760"/>
        <c:crosses val="autoZero"/>
        <c:auto val="1"/>
        <c:lblAlgn val="ctr"/>
        <c:lblOffset val="100"/>
        <c:noMultiLvlLbl val="0"/>
      </c:catAx>
      <c:valAx>
        <c:axId val="3198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38554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Sheet1!$I$10:$I$19</c:f>
              <c:numCache>
                <c:formatCode>0.00_ </c:formatCode>
                <c:ptCount val="10"/>
                <c:pt idx="0">
                  <c:v>0.02</c:v>
                </c:pt>
                <c:pt idx="1">
                  <c:v>0.0001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7343947"/>
        <c:axId val="96803866"/>
      </c:lineChart>
      <c:catAx>
        <c:axId val="7373439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803866"/>
        <c:crosses val="autoZero"/>
        <c:auto val="1"/>
        <c:lblAlgn val="ctr"/>
        <c:lblOffset val="100"/>
        <c:noMultiLvlLbl val="0"/>
      </c:catAx>
      <c:valAx>
        <c:axId val="968038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73439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均值控制图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23085182534001"/>
          <c:y val="0.172203389830508"/>
          <c:w val="0.919953471725125"/>
          <c:h val="0.71850847457627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Sheet1!$H$10:$H$19</c:f>
              <c:numCache>
                <c:formatCode>0.00_ </c:formatCode>
                <c:ptCount val="10"/>
                <c:pt idx="0">
                  <c:v>11.088</c:v>
                </c:pt>
                <c:pt idx="1">
                  <c:v>11.084</c:v>
                </c:pt>
                <c:pt idx="2">
                  <c:v>11.084</c:v>
                </c:pt>
                <c:pt idx="3">
                  <c:v>11.084</c:v>
                </c:pt>
                <c:pt idx="4">
                  <c:v>11.092</c:v>
                </c:pt>
                <c:pt idx="5">
                  <c:v>11.084</c:v>
                </c:pt>
                <c:pt idx="6">
                  <c:v>11.092</c:v>
                </c:pt>
                <c:pt idx="7">
                  <c:v>11.088</c:v>
                </c:pt>
                <c:pt idx="8">
                  <c:v>11.084</c:v>
                </c:pt>
                <c:pt idx="9">
                  <c:v>11.088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13855494"/>
        <c:axId val="319856760"/>
      </c:lineChart>
      <c:catAx>
        <c:axId val="3138554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9856760"/>
        <c:crosses val="autoZero"/>
        <c:auto val="1"/>
        <c:lblAlgn val="ctr"/>
        <c:lblOffset val="100"/>
        <c:noMultiLvlLbl val="0"/>
      </c:catAx>
      <c:valAx>
        <c:axId val="3198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38554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58775081047928"/>
          <c:y val="0.132002721705602"/>
          <c:w val="0.9295890651012"/>
          <c:h val="0.717486958493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Sheet1!$I$10:$I$19</c:f>
              <c:numCache>
                <c:formatCode>0.00_ </c:formatCode>
                <c:ptCount val="10"/>
                <c:pt idx="0">
                  <c:v>0.02</c:v>
                </c:pt>
                <c:pt idx="1">
                  <c:v>0.0001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7343947"/>
        <c:axId val="96803866"/>
      </c:lineChart>
      <c:catAx>
        <c:axId val="7373439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803866"/>
        <c:crosses val="autoZero"/>
        <c:auto val="1"/>
        <c:lblAlgn val="ctr"/>
        <c:lblOffset val="100"/>
        <c:noMultiLvlLbl val="0"/>
      </c:catAx>
      <c:valAx>
        <c:axId val="968038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73439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364671</xdr:colOff>
      <xdr:row>19</xdr:row>
      <xdr:rowOff>119743</xdr:rowOff>
    </xdr:from>
    <xdr:to>
      <xdr:col>6</xdr:col>
      <xdr:colOff>27214</xdr:colOff>
      <xdr:row>19</xdr:row>
      <xdr:rowOff>321129</xdr:rowOff>
    </xdr:to>
    <xdr:pic>
      <xdr:nvPicPr>
        <xdr:cNvPr id="1245" name="Picture 7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84295" y="4811395"/>
          <a:ext cx="260985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48986</xdr:rowOff>
    </xdr:from>
    <xdr:to>
      <xdr:col>2</xdr:col>
      <xdr:colOff>342900</xdr:colOff>
      <xdr:row>26</xdr:row>
      <xdr:rowOff>244929</xdr:rowOff>
    </xdr:to>
    <xdr:pic>
      <xdr:nvPicPr>
        <xdr:cNvPr id="1246" name="Picture 14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2430" y="7131685"/>
          <a:ext cx="2667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9</xdr:col>
      <xdr:colOff>0</xdr:colOff>
      <xdr:row>33</xdr:row>
      <xdr:rowOff>0</xdr:rowOff>
    </xdr:to>
    <xdr:graphicFrame>
      <xdr:nvGraphicFramePr>
        <xdr:cNvPr id="1247" name="Chart 25"/>
        <xdr:cNvGraphicFramePr/>
      </xdr:nvGraphicFramePr>
      <xdr:xfrm>
        <a:off x="0" y="9559290"/>
        <a:ext cx="626999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16329</xdr:colOff>
      <xdr:row>33</xdr:row>
      <xdr:rowOff>0</xdr:rowOff>
    </xdr:from>
    <xdr:to>
      <xdr:col>9</xdr:col>
      <xdr:colOff>5443</xdr:colOff>
      <xdr:row>33</xdr:row>
      <xdr:rowOff>0</xdr:rowOff>
    </xdr:to>
    <xdr:graphicFrame>
      <xdr:nvGraphicFramePr>
        <xdr:cNvPr id="1248" name="Chart 26"/>
        <xdr:cNvGraphicFramePr/>
      </xdr:nvGraphicFramePr>
      <xdr:xfrm>
        <a:off x="15875" y="9559290"/>
        <a:ext cx="625919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7</xdr:row>
          <xdr:rowOff>81643</xdr:rowOff>
        </xdr:from>
        <xdr:to>
          <xdr:col>7</xdr:col>
          <xdr:colOff>446314</xdr:colOff>
          <xdr:row>8</xdr:row>
          <xdr:rowOff>92529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929505" y="2268220"/>
              <a:ext cx="233680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19</xdr:row>
          <xdr:rowOff>38100</xdr:rowOff>
        </xdr:from>
        <xdr:to>
          <xdr:col>0</xdr:col>
          <xdr:colOff>653143</xdr:colOff>
          <xdr:row>20</xdr:row>
          <xdr:rowOff>0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42900" y="4730115"/>
              <a:ext cx="309880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136071</xdr:colOff>
          <xdr:row>21</xdr:row>
          <xdr:rowOff>234043</xdr:rowOff>
        </xdr:from>
        <xdr:to>
          <xdr:col>2</xdr:col>
          <xdr:colOff>402771</xdr:colOff>
          <xdr:row>23</xdr:row>
          <xdr:rowOff>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722120" y="5668645"/>
              <a:ext cx="266700" cy="3092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23</xdr:row>
          <xdr:rowOff>103414</xdr:rowOff>
        </xdr:from>
        <xdr:to>
          <xdr:col>3</xdr:col>
          <xdr:colOff>43543</xdr:colOff>
          <xdr:row>24</xdr:row>
          <xdr:rowOff>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651000" y="6080760"/>
              <a:ext cx="560705" cy="3638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24</xdr:row>
          <xdr:rowOff>48986</xdr:rowOff>
        </xdr:from>
        <xdr:to>
          <xdr:col>3</xdr:col>
          <xdr:colOff>43543</xdr:colOff>
          <xdr:row>25</xdr:row>
          <xdr:rowOff>5443</xdr:rowOff>
        </xdr:to>
        <xdr:sp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651000" y="6493510"/>
              <a:ext cx="560705" cy="2990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114300</xdr:rowOff>
        </xdr:from>
        <xdr:to>
          <xdr:col>2</xdr:col>
          <xdr:colOff>424543</xdr:colOff>
          <xdr:row>28</xdr:row>
          <xdr:rowOff>0</xdr:rowOff>
        </xdr:to>
        <xdr:sp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624330" y="7520940"/>
              <a:ext cx="3860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517071</xdr:colOff>
          <xdr:row>21</xdr:row>
          <xdr:rowOff>0</xdr:rowOff>
        </xdr:from>
        <xdr:to>
          <xdr:col>1</xdr:col>
          <xdr:colOff>0</xdr:colOff>
          <xdr:row>22</xdr:row>
          <xdr:rowOff>32657</xdr:rowOff>
        </xdr:to>
        <xdr:sp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16890" y="5434965"/>
              <a:ext cx="149860" cy="2800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43543</xdr:colOff>
          <xdr:row>28</xdr:row>
          <xdr:rowOff>70757</xdr:rowOff>
        </xdr:from>
        <xdr:to>
          <xdr:col>2</xdr:col>
          <xdr:colOff>468086</xdr:colOff>
          <xdr:row>28</xdr:row>
          <xdr:rowOff>326571</xdr:rowOff>
        </xdr:to>
        <xdr:sp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629410" y="7867650"/>
              <a:ext cx="424815" cy="25590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619760</xdr:colOff>
      <xdr:row>7</xdr:row>
      <xdr:rowOff>67310</xdr:rowOff>
    </xdr:from>
    <xdr:to>
      <xdr:col>16</xdr:col>
      <xdr:colOff>391160</xdr:colOff>
      <xdr:row>19</xdr:row>
      <xdr:rowOff>305435</xdr:rowOff>
    </xdr:to>
    <xdr:graphicFrame>
      <xdr:nvGraphicFramePr>
        <xdr:cNvPr id="3" name="图表 2"/>
        <xdr:cNvGraphicFramePr/>
      </xdr:nvGraphicFramePr>
      <xdr:xfrm>
        <a:off x="6889750" y="22542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48260</xdr:colOff>
      <xdr:row>22</xdr:row>
      <xdr:rowOff>127635</xdr:rowOff>
    </xdr:from>
    <xdr:to>
      <xdr:col>17</xdr:col>
      <xdr:colOff>47625</xdr:colOff>
      <xdr:row>28</xdr:row>
      <xdr:rowOff>137160</xdr:rowOff>
    </xdr:to>
    <xdr:graphicFrame>
      <xdr:nvGraphicFramePr>
        <xdr:cNvPr id="4" name="图表 3"/>
        <xdr:cNvGraphicFramePr/>
      </xdr:nvGraphicFramePr>
      <xdr:xfrm>
        <a:off x="7004050" y="5810250"/>
        <a:ext cx="4799965" cy="2124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208915</xdr:colOff>
      <xdr:row>3</xdr:row>
      <xdr:rowOff>133985</xdr:rowOff>
    </xdr:from>
    <xdr:to>
      <xdr:col>10</xdr:col>
      <xdr:colOff>560705</xdr:colOff>
      <xdr:row>19</xdr:row>
      <xdr:rowOff>95250</xdr:rowOff>
    </xdr:to>
    <xdr:graphicFrame>
      <xdr:nvGraphicFramePr>
        <xdr:cNvPr id="5" name="图表 4"/>
        <xdr:cNvGraphicFramePr/>
      </xdr:nvGraphicFramePr>
      <xdr:xfrm>
        <a:off x="208915" y="838835"/>
        <a:ext cx="7209790" cy="2856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248285</xdr:colOff>
      <xdr:row>21</xdr:row>
      <xdr:rowOff>153670</xdr:rowOff>
    </xdr:from>
    <xdr:to>
      <xdr:col>10</xdr:col>
      <xdr:colOff>561975</xdr:colOff>
      <xdr:row>37</xdr:row>
      <xdr:rowOff>152400</xdr:rowOff>
    </xdr:to>
    <xdr:graphicFrame>
      <xdr:nvGraphicFramePr>
        <xdr:cNvPr id="6" name="图表 5"/>
        <xdr:cNvGraphicFramePr/>
      </xdr:nvGraphicFramePr>
      <xdr:xfrm>
        <a:off x="248285" y="4116070"/>
        <a:ext cx="7171690" cy="28943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opLeftCell="A7" workbookViewId="0">
      <selection activeCell="D23" sqref="D23"/>
    </sheetView>
  </sheetViews>
  <sheetFormatPr defaultColWidth="9" defaultRowHeight="14.25"/>
  <cols>
    <col min="1" max="1" width="8.75" style="3" customWidth="1"/>
    <col min="2" max="2" width="12.0666666666667" style="3" customWidth="1"/>
    <col min="3" max="3" width="7.64166666666667" style="3" customWidth="1"/>
    <col min="4" max="4" width="9.875" style="3" customWidth="1"/>
    <col min="5" max="7" width="7.85833333333333" style="3" customWidth="1"/>
    <col min="8" max="8" width="9.625" style="3" customWidth="1"/>
    <col min="9" max="9" width="10.75" style="3" customWidth="1"/>
    <col min="10" max="16384" width="9" style="3"/>
  </cols>
  <sheetData>
    <row r="1" ht="28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0.25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/>
      <c r="B3" s="8"/>
      <c r="C3" s="8"/>
      <c r="D3" s="8"/>
      <c r="E3" s="8"/>
      <c r="F3" s="8"/>
      <c r="G3" s="8"/>
      <c r="H3" s="8"/>
      <c r="I3" s="8"/>
    </row>
    <row r="4" ht="26.15" customHeight="1" spans="1:9">
      <c r="A4" s="9" t="s">
        <v>2</v>
      </c>
      <c r="B4" s="9"/>
      <c r="C4" s="9"/>
      <c r="D4" s="9"/>
      <c r="E4" s="9"/>
      <c r="F4" s="10"/>
      <c r="G4" s="10"/>
      <c r="H4" s="10"/>
      <c r="I4" s="10"/>
    </row>
    <row r="5" ht="26.15" customHeight="1" spans="1:9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ht="26.15" customHeight="1" spans="1:9">
      <c r="A6" s="11" t="s">
        <v>4</v>
      </c>
      <c r="B6" s="11"/>
      <c r="C6" s="11"/>
      <c r="D6" s="11"/>
      <c r="E6" s="11"/>
      <c r="F6" s="11"/>
      <c r="G6" s="11"/>
      <c r="H6" s="11"/>
      <c r="I6" s="11"/>
    </row>
    <row r="7" ht="30.75" customHeight="1" spans="1:9">
      <c r="A7" s="12" t="s">
        <v>5</v>
      </c>
      <c r="B7" s="13"/>
      <c r="C7" s="13"/>
      <c r="D7" s="13"/>
      <c r="E7" s="13"/>
      <c r="F7" s="13"/>
      <c r="G7" s="13"/>
      <c r="H7" s="10"/>
      <c r="I7" s="10"/>
    </row>
    <row r="8" ht="20.25" customHeight="1" spans="1:9">
      <c r="A8" s="14" t="s">
        <v>6</v>
      </c>
      <c r="B8" s="15" t="s">
        <v>7</v>
      </c>
      <c r="C8" s="15" t="s">
        <v>8</v>
      </c>
      <c r="D8" s="15"/>
      <c r="E8" s="15"/>
      <c r="F8" s="15"/>
      <c r="G8" s="15"/>
      <c r="H8" s="16"/>
      <c r="I8" s="51" t="s">
        <v>9</v>
      </c>
    </row>
    <row r="9" ht="19.5" spans="1:9">
      <c r="A9" s="17"/>
      <c r="B9" s="18" t="s">
        <v>10</v>
      </c>
      <c r="C9" s="19" t="s">
        <v>11</v>
      </c>
      <c r="D9" s="19" t="s">
        <v>12</v>
      </c>
      <c r="E9" s="19" t="s">
        <v>13</v>
      </c>
      <c r="F9" s="19" t="s">
        <v>14</v>
      </c>
      <c r="G9" s="19" t="s">
        <v>15</v>
      </c>
      <c r="H9" s="20"/>
      <c r="I9" s="52"/>
    </row>
    <row r="10" s="4" customFormat="1" ht="15.75" spans="1:15">
      <c r="A10" s="21">
        <v>1</v>
      </c>
      <c r="B10" s="21" t="s">
        <v>16</v>
      </c>
      <c r="C10" s="22">
        <v>11.1</v>
      </c>
      <c r="D10" s="22">
        <v>11.08</v>
      </c>
      <c r="E10" s="22">
        <v>11.08</v>
      </c>
      <c r="F10" s="22">
        <v>11.1</v>
      </c>
      <c r="G10" s="22">
        <v>11.08</v>
      </c>
      <c r="H10" s="23">
        <f>AVERAGE(C10:G10)</f>
        <v>11.088</v>
      </c>
      <c r="I10" s="23">
        <v>0.02</v>
      </c>
      <c r="K10" s="53"/>
      <c r="L10" s="54"/>
      <c r="O10" s="55"/>
    </row>
    <row r="11" s="4" customFormat="1" ht="15.75" spans="1:15">
      <c r="A11" s="21">
        <v>2</v>
      </c>
      <c r="B11" s="21" t="s">
        <v>17</v>
      </c>
      <c r="C11" s="22">
        <v>11.08</v>
      </c>
      <c r="D11" s="22">
        <v>11.1</v>
      </c>
      <c r="E11" s="22">
        <v>11.08</v>
      </c>
      <c r="F11" s="22">
        <v>11.08</v>
      </c>
      <c r="G11" s="22">
        <v>11.08</v>
      </c>
      <c r="H11" s="23">
        <f t="shared" ref="H11:H19" si="0">AVERAGE(C11:G11)</f>
        <v>11.084</v>
      </c>
      <c r="I11" s="23">
        <v>0.0001</v>
      </c>
      <c r="K11" s="53"/>
      <c r="L11" s="54"/>
      <c r="O11" s="55"/>
    </row>
    <row r="12" s="4" customFormat="1" ht="15.75" spans="1:15">
      <c r="A12" s="21">
        <v>3</v>
      </c>
      <c r="B12" s="21" t="s">
        <v>18</v>
      </c>
      <c r="C12" s="22">
        <v>11.08</v>
      </c>
      <c r="D12" s="22">
        <v>11.08</v>
      </c>
      <c r="E12" s="22">
        <v>11.08</v>
      </c>
      <c r="F12" s="22">
        <v>11.08</v>
      </c>
      <c r="G12" s="22">
        <v>11.1</v>
      </c>
      <c r="H12" s="23">
        <f t="shared" si="0"/>
        <v>11.084</v>
      </c>
      <c r="I12" s="23">
        <v>0.02</v>
      </c>
      <c r="K12" s="53"/>
      <c r="L12" s="54"/>
      <c r="O12" s="55"/>
    </row>
    <row r="13" s="4" customFormat="1" ht="15.75" spans="1:15">
      <c r="A13" s="21">
        <v>4</v>
      </c>
      <c r="B13" s="21" t="s">
        <v>19</v>
      </c>
      <c r="C13" s="22">
        <v>11.08</v>
      </c>
      <c r="D13" s="22">
        <v>11.1</v>
      </c>
      <c r="E13" s="22">
        <v>11.08</v>
      </c>
      <c r="F13" s="22">
        <v>11.08</v>
      </c>
      <c r="G13" s="22">
        <v>11.08</v>
      </c>
      <c r="H13" s="23">
        <f t="shared" si="0"/>
        <v>11.084</v>
      </c>
      <c r="I13" s="23">
        <v>0.02</v>
      </c>
      <c r="K13" s="53"/>
      <c r="L13" s="54"/>
      <c r="O13" s="55"/>
    </row>
    <row r="14" s="4" customFormat="1" ht="15.75" spans="1:15">
      <c r="A14" s="21">
        <v>5</v>
      </c>
      <c r="B14" s="21" t="s">
        <v>20</v>
      </c>
      <c r="C14" s="22">
        <v>11.1</v>
      </c>
      <c r="D14" s="22">
        <v>11.1</v>
      </c>
      <c r="E14" s="22">
        <v>11.08</v>
      </c>
      <c r="F14" s="22">
        <v>11.1</v>
      </c>
      <c r="G14" s="22">
        <v>11.08</v>
      </c>
      <c r="H14" s="23">
        <f t="shared" si="0"/>
        <v>11.092</v>
      </c>
      <c r="I14" s="23">
        <v>0.02</v>
      </c>
      <c r="K14" s="53"/>
      <c r="L14" s="54"/>
      <c r="O14" s="55"/>
    </row>
    <row r="15" s="4" customFormat="1" ht="15.75" spans="1:15">
      <c r="A15" s="21">
        <v>6</v>
      </c>
      <c r="B15" s="21" t="s">
        <v>21</v>
      </c>
      <c r="C15" s="22">
        <v>11.1</v>
      </c>
      <c r="D15" s="22">
        <v>11.08</v>
      </c>
      <c r="E15" s="22">
        <v>11.08</v>
      </c>
      <c r="F15" s="22">
        <v>11.08</v>
      </c>
      <c r="G15" s="22">
        <v>11.08</v>
      </c>
      <c r="H15" s="23">
        <f t="shared" si="0"/>
        <v>11.084</v>
      </c>
      <c r="I15" s="23">
        <v>0</v>
      </c>
      <c r="K15" s="53"/>
      <c r="L15" s="54"/>
      <c r="O15" s="55"/>
    </row>
    <row r="16" s="4" customFormat="1" ht="15.75" spans="1:15">
      <c r="A16" s="21">
        <v>7</v>
      </c>
      <c r="B16" s="21" t="s">
        <v>22</v>
      </c>
      <c r="C16" s="22">
        <v>11.1</v>
      </c>
      <c r="D16" s="22">
        <v>11.1</v>
      </c>
      <c r="E16" s="22">
        <v>11.08</v>
      </c>
      <c r="F16" s="22">
        <v>11.1</v>
      </c>
      <c r="G16" s="22">
        <v>11.08</v>
      </c>
      <c r="H16" s="23">
        <f t="shared" si="0"/>
        <v>11.092</v>
      </c>
      <c r="I16" s="23">
        <v>0.02</v>
      </c>
      <c r="K16" s="53"/>
      <c r="L16" s="54"/>
      <c r="O16" s="55"/>
    </row>
    <row r="17" s="4" customFormat="1" ht="15.75" spans="1:15">
      <c r="A17" s="21">
        <v>8</v>
      </c>
      <c r="B17" s="21" t="s">
        <v>23</v>
      </c>
      <c r="C17" s="22">
        <v>11.1</v>
      </c>
      <c r="D17" s="22">
        <v>11.08</v>
      </c>
      <c r="E17" s="22">
        <v>11.08</v>
      </c>
      <c r="F17" s="22">
        <v>11.1</v>
      </c>
      <c r="G17" s="22">
        <v>11.08</v>
      </c>
      <c r="H17" s="23">
        <f t="shared" si="0"/>
        <v>11.088</v>
      </c>
      <c r="I17" s="23">
        <v>0.02</v>
      </c>
      <c r="K17" s="53"/>
      <c r="L17" s="56"/>
      <c r="O17" s="57"/>
    </row>
    <row r="18" s="4" customFormat="1" ht="15.75" spans="1:15">
      <c r="A18" s="21">
        <v>9</v>
      </c>
      <c r="B18" s="21" t="s">
        <v>24</v>
      </c>
      <c r="C18" s="22">
        <v>11.1</v>
      </c>
      <c r="D18" s="22">
        <v>11.08</v>
      </c>
      <c r="E18" s="22">
        <v>11.08</v>
      </c>
      <c r="F18" s="22">
        <v>11.08</v>
      </c>
      <c r="G18" s="22">
        <v>11.08</v>
      </c>
      <c r="H18" s="23">
        <f t="shared" si="0"/>
        <v>11.084</v>
      </c>
      <c r="I18" s="23">
        <v>0.02</v>
      </c>
      <c r="K18" s="53"/>
      <c r="L18" s="54"/>
      <c r="O18" s="55"/>
    </row>
    <row r="19" s="4" customFormat="1" ht="15.75" spans="1:15">
      <c r="A19" s="21">
        <v>10</v>
      </c>
      <c r="B19" s="21" t="s">
        <v>25</v>
      </c>
      <c r="C19" s="22">
        <v>11.1</v>
      </c>
      <c r="D19" s="22">
        <v>11.1</v>
      </c>
      <c r="E19" s="22">
        <v>11.08</v>
      </c>
      <c r="F19" s="22">
        <v>11.08</v>
      </c>
      <c r="G19" s="22">
        <v>11.08</v>
      </c>
      <c r="H19" s="23">
        <f t="shared" si="0"/>
        <v>11.088</v>
      </c>
      <c r="I19" s="23">
        <v>0.02</v>
      </c>
      <c r="K19" s="53"/>
      <c r="L19" s="54"/>
      <c r="O19" s="55"/>
    </row>
    <row r="20" s="4" customFormat="1" ht="29.25" customHeight="1" spans="1:9">
      <c r="A20" s="24"/>
      <c r="B20" s="25">
        <f>SUM((H10+H11+H12+H13+H14+H15+H16+H17+H18+H19)/10)</f>
        <v>11.0868</v>
      </c>
      <c r="C20" s="26"/>
      <c r="D20" s="27"/>
      <c r="E20" s="26"/>
      <c r="F20" s="26"/>
      <c r="G20" s="25">
        <f>SUM(I10+I11+I12+I13+I14+I15+I16+I17+I18+I19)/10</f>
        <v>0.01601</v>
      </c>
      <c r="H20" s="26"/>
      <c r="I20" s="58"/>
    </row>
    <row r="21" s="4" customFormat="1" ht="29.25" customHeight="1" spans="1:9">
      <c r="A21" s="28" t="s">
        <v>26</v>
      </c>
      <c r="B21" s="29" t="s">
        <v>27</v>
      </c>
      <c r="C21" s="30">
        <v>0.577</v>
      </c>
      <c r="D21" s="29" t="s">
        <v>28</v>
      </c>
      <c r="E21" s="31">
        <v>2.115</v>
      </c>
      <c r="F21" s="29" t="s">
        <v>29</v>
      </c>
      <c r="G21" s="31">
        <v>0</v>
      </c>
      <c r="H21" s="32"/>
      <c r="I21" s="59"/>
    </row>
    <row r="22" ht="19.5" customHeight="1" spans="1:9">
      <c r="A22" s="33"/>
      <c r="B22" s="34" t="s">
        <v>30</v>
      </c>
      <c r="C22" s="35"/>
      <c r="D22" s="4"/>
      <c r="E22" s="4"/>
      <c r="F22" s="4"/>
      <c r="G22" s="4"/>
      <c r="H22" s="4"/>
      <c r="I22" s="4"/>
    </row>
    <row r="23" ht="23.25" customHeight="1" spans="1:9">
      <c r="A23" s="36" t="s">
        <v>31</v>
      </c>
      <c r="B23" s="37" t="s">
        <v>32</v>
      </c>
      <c r="C23" s="38"/>
      <c r="D23" s="39">
        <f>SUM(B20)</f>
        <v>11.0868</v>
      </c>
      <c r="E23" s="39" t="s">
        <v>33</v>
      </c>
      <c r="F23" s="40"/>
      <c r="G23" s="40"/>
      <c r="H23" s="40"/>
      <c r="I23" s="40"/>
    </row>
    <row r="24" ht="36.75" customHeight="1" spans="1:10">
      <c r="A24" s="36" t="s">
        <v>34</v>
      </c>
      <c r="B24" s="37" t="s">
        <v>35</v>
      </c>
      <c r="C24" s="38"/>
      <c r="D24" s="41">
        <f>SUM(D23+C21*G20)</f>
        <v>11.09603777</v>
      </c>
      <c r="E24" s="39" t="s">
        <v>33</v>
      </c>
      <c r="F24" s="41"/>
      <c r="G24" s="41"/>
      <c r="H24" s="41"/>
      <c r="I24" s="41"/>
      <c r="J24" s="60"/>
    </row>
    <row r="25" ht="27" customHeight="1" spans="1:9">
      <c r="A25" s="36" t="s">
        <v>36</v>
      </c>
      <c r="B25" s="37" t="s">
        <v>37</v>
      </c>
      <c r="D25" s="41">
        <f>SUM(D23-C21*G20)</f>
        <v>11.07756223</v>
      </c>
      <c r="E25" s="39" t="s">
        <v>33</v>
      </c>
      <c r="F25" s="41"/>
      <c r="G25" s="41"/>
      <c r="H25" s="41"/>
      <c r="I25" s="40"/>
    </row>
    <row r="26" ht="23.25" customHeight="1" spans="1:9">
      <c r="A26" s="42" t="s">
        <v>9</v>
      </c>
      <c r="B26" s="43" t="s">
        <v>30</v>
      </c>
      <c r="D26" s="40"/>
      <c r="E26" s="4"/>
      <c r="F26" s="4"/>
      <c r="G26" s="4"/>
      <c r="H26" s="4"/>
      <c r="I26" s="4"/>
    </row>
    <row r="27" ht="25.5" customHeight="1" spans="1:9">
      <c r="A27" s="44" t="s">
        <v>38</v>
      </c>
      <c r="B27" s="45" t="s">
        <v>39</v>
      </c>
      <c r="D27" s="39">
        <f>SUM(B20)</f>
        <v>11.0868</v>
      </c>
      <c r="E27" s="39" t="s">
        <v>33</v>
      </c>
      <c r="F27" s="40"/>
      <c r="G27" s="4"/>
      <c r="H27" s="4"/>
      <c r="I27" s="4"/>
    </row>
    <row r="28" ht="30.75" customHeight="1" spans="1:9">
      <c r="A28" s="36" t="s">
        <v>34</v>
      </c>
      <c r="B28" s="37" t="s">
        <v>35</v>
      </c>
      <c r="D28" s="39">
        <f>SUM(D23+C21*G20)</f>
        <v>11.09603777</v>
      </c>
      <c r="E28" s="39" t="s">
        <v>33</v>
      </c>
      <c r="F28" s="46"/>
      <c r="G28" s="4"/>
      <c r="H28" s="47" t="s">
        <v>40</v>
      </c>
      <c r="I28" s="47"/>
    </row>
    <row r="29" ht="29.25" customHeight="1" spans="1:9">
      <c r="A29" s="36" t="s">
        <v>36</v>
      </c>
      <c r="B29" s="37" t="s">
        <v>37</v>
      </c>
      <c r="D29" s="48">
        <f>SUM(D23-G21*G20)</f>
        <v>11.0868</v>
      </c>
      <c r="E29" s="39" t="s">
        <v>33</v>
      </c>
      <c r="F29" s="40"/>
      <c r="G29" s="4"/>
      <c r="H29" s="47" t="s">
        <v>40</v>
      </c>
      <c r="I29" s="47"/>
    </row>
    <row r="30" ht="33.75" customHeight="1" spans="1:9">
      <c r="A30" s="49" t="s">
        <v>41</v>
      </c>
      <c r="B30" s="5"/>
      <c r="C30" s="5"/>
      <c r="D30" s="5"/>
      <c r="E30" s="5"/>
      <c r="F30" s="5"/>
      <c r="G30" s="5"/>
      <c r="H30" s="5"/>
      <c r="I30" s="5"/>
    </row>
    <row r="31" ht="27.75" customHeight="1" spans="1:9">
      <c r="A31" s="49" t="s">
        <v>42</v>
      </c>
      <c r="B31" s="49"/>
      <c r="C31" s="49"/>
      <c r="D31" s="49"/>
      <c r="E31" s="49"/>
      <c r="F31" s="49"/>
      <c r="G31" s="49"/>
      <c r="H31" s="49"/>
      <c r="I31" s="49"/>
    </row>
    <row r="32" ht="20.25" customHeight="1" spans="1:9">
      <c r="A32" s="50" t="s">
        <v>43</v>
      </c>
      <c r="B32" s="50"/>
      <c r="C32" s="50"/>
      <c r="D32" s="50"/>
      <c r="E32" s="50"/>
      <c r="F32" s="50"/>
      <c r="G32" s="50"/>
      <c r="H32" s="50"/>
      <c r="I32" s="50"/>
    </row>
    <row r="33" ht="27.75" customHeight="1" spans="1:8">
      <c r="A33" s="3" t="s">
        <v>44</v>
      </c>
      <c r="E33" s="9"/>
      <c r="F33" s="9" t="s">
        <v>45</v>
      </c>
      <c r="G33" s="9"/>
      <c r="H33" s="9"/>
    </row>
  </sheetData>
  <mergeCells count="15">
    <mergeCell ref="A1:I1"/>
    <mergeCell ref="A2:I2"/>
    <mergeCell ref="A5:I5"/>
    <mergeCell ref="A6:I6"/>
    <mergeCell ref="C8:G8"/>
    <mergeCell ref="B22:C22"/>
    <mergeCell ref="H24:I24"/>
    <mergeCell ref="H28:I28"/>
    <mergeCell ref="H29:I29"/>
    <mergeCell ref="A30:I30"/>
    <mergeCell ref="A31:I31"/>
    <mergeCell ref="A32:I32"/>
    <mergeCell ref="A8:A9"/>
    <mergeCell ref="H8:H9"/>
    <mergeCell ref="I8:I9"/>
  </mergeCells>
  <pageMargins left="0.9" right="0.35" top="0.39" bottom="0.39" header="0.51" footer="0.51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Equation.3" r:id="rId3">
          <objectPr defaultSize="0" r:id="rId4">
            <anchor moveWithCells="1" sizeWithCells="1">
              <from>
                <xdr:col>7</xdr:col>
                <xdr:colOff>212090</xdr:colOff>
                <xdr:row>7</xdr:row>
                <xdr:rowOff>81280</xdr:rowOff>
              </from>
              <to>
                <xdr:col>7</xdr:col>
                <xdr:colOff>445770</xdr:colOff>
                <xdr:row>8</xdr:row>
                <xdr:rowOff>92075</xdr:rowOff>
              </to>
            </anchor>
          </objectPr>
        </oleObject>
      </mc:Choice>
      <mc:Fallback>
        <oleObject shapeId="1025" progId="Equation.3" r:id="rId3"/>
      </mc:Fallback>
    </mc:AlternateContent>
    <mc:AlternateContent xmlns:mc="http://schemas.openxmlformats.org/markup-compatibility/2006">
      <mc:Choice Requires="x14">
        <oleObject shapeId="1029" progId="Equation.3" r:id="rId5">
          <objectPr defaultSize="0" r:id="rId6">
            <anchor moveWithCells="1">
              <from>
                <xdr:col>0</xdr:col>
                <xdr:colOff>342900</xdr:colOff>
                <xdr:row>19</xdr:row>
                <xdr:rowOff>38100</xdr:rowOff>
              </from>
              <to>
                <xdr:col>0</xdr:col>
                <xdr:colOff>652780</xdr:colOff>
                <xdr:row>20</xdr:row>
                <xdr:rowOff>0</xdr:rowOff>
              </to>
            </anchor>
          </objectPr>
        </oleObject>
      </mc:Choice>
      <mc:Fallback>
        <oleObject shapeId="1029" progId="Equation.3" r:id="rId5"/>
      </mc:Fallback>
    </mc:AlternateContent>
    <mc:AlternateContent xmlns:mc="http://schemas.openxmlformats.org/markup-compatibility/2006">
      <mc:Choice Requires="x14">
        <oleObject shapeId="1034" progId="Equation.3" r:id="rId7">
          <objectPr defaultSize="0" r:id="rId6">
            <anchor moveWithCells="1">
              <from>
                <xdr:col>2</xdr:col>
                <xdr:colOff>135890</xdr:colOff>
                <xdr:row>21</xdr:row>
                <xdr:rowOff>233680</xdr:rowOff>
              </from>
              <to>
                <xdr:col>2</xdr:col>
                <xdr:colOff>402590</xdr:colOff>
                <xdr:row>23</xdr:row>
                <xdr:rowOff>0</xdr:rowOff>
              </to>
            </anchor>
          </objectPr>
        </oleObject>
      </mc:Choice>
      <mc:Fallback>
        <oleObject shapeId="1034" progId="Equation.3" r:id="rId7"/>
      </mc:Fallback>
    </mc:AlternateContent>
    <mc:AlternateContent xmlns:mc="http://schemas.openxmlformats.org/markup-compatibility/2006">
      <mc:Choice Requires="x14">
        <oleObject shapeId="1035" progId="Equation.3" r:id="rId8">
          <objectPr defaultSize="0" r:id="rId9">
            <anchor moveWithCells="1">
              <from>
                <xdr:col>2</xdr:col>
                <xdr:colOff>64770</xdr:colOff>
                <xdr:row>23</xdr:row>
                <xdr:rowOff>102870</xdr:rowOff>
              </from>
              <to>
                <xdr:col>3</xdr:col>
                <xdr:colOff>43180</xdr:colOff>
                <xdr:row>24</xdr:row>
                <xdr:rowOff>0</xdr:rowOff>
              </to>
            </anchor>
          </objectPr>
        </oleObject>
      </mc:Choice>
      <mc:Fallback>
        <oleObject shapeId="1035" progId="Equation.3" r:id="rId8"/>
      </mc:Fallback>
    </mc:AlternateContent>
    <mc:AlternateContent xmlns:mc="http://schemas.openxmlformats.org/markup-compatibility/2006">
      <mc:Choice Requires="x14">
        <oleObject shapeId="1037" progId="Equation.3" r:id="rId10">
          <objectPr defaultSize="0" r:id="rId11">
            <anchor moveWithCells="1">
              <from>
                <xdr:col>2</xdr:col>
                <xdr:colOff>64770</xdr:colOff>
                <xdr:row>24</xdr:row>
                <xdr:rowOff>48895</xdr:rowOff>
              </from>
              <to>
                <xdr:col>3</xdr:col>
                <xdr:colOff>43180</xdr:colOff>
                <xdr:row>25</xdr:row>
                <xdr:rowOff>5080</xdr:rowOff>
              </to>
            </anchor>
          </objectPr>
        </oleObject>
      </mc:Choice>
      <mc:Fallback>
        <oleObject shapeId="1037" progId="Equation.3" r:id="rId10"/>
      </mc:Fallback>
    </mc:AlternateContent>
    <mc:AlternateContent xmlns:mc="http://schemas.openxmlformats.org/markup-compatibility/2006">
      <mc:Choice Requires="x14">
        <oleObject shapeId="1039" progId="Equation.3" r:id="rId12">
          <objectPr defaultSize="0" r:id="rId13">
            <anchor moveWithCells="1">
              <from>
                <xdr:col>2</xdr:col>
                <xdr:colOff>38100</xdr:colOff>
                <xdr:row>27</xdr:row>
                <xdr:rowOff>114300</xdr:rowOff>
              </from>
              <to>
                <xdr:col>2</xdr:col>
                <xdr:colOff>424180</xdr:colOff>
                <xdr:row>28</xdr:row>
                <xdr:rowOff>0</xdr:rowOff>
              </to>
            </anchor>
          </objectPr>
        </oleObject>
      </mc:Choice>
      <mc:Fallback>
        <oleObject shapeId="1039" progId="Equation.3" r:id="rId12"/>
      </mc:Fallback>
    </mc:AlternateContent>
    <mc:AlternateContent xmlns:mc="http://schemas.openxmlformats.org/markup-compatibility/2006">
      <mc:Choice Requires="x14">
        <oleObject shapeId="1041" progId="Equation.3" r:id="rId14">
          <objectPr defaultSize="0" r:id="rId15">
            <anchor moveWithCells="1" sizeWithCells="1">
              <from>
                <xdr:col>0</xdr:col>
                <xdr:colOff>516890</xdr:colOff>
                <xdr:row>21</xdr:row>
                <xdr:rowOff>0</xdr:rowOff>
              </from>
              <to>
                <xdr:col>1</xdr:col>
                <xdr:colOff>0</xdr:colOff>
                <xdr:row>22</xdr:row>
                <xdr:rowOff>32385</xdr:rowOff>
              </to>
            </anchor>
          </objectPr>
        </oleObject>
      </mc:Choice>
      <mc:Fallback>
        <oleObject shapeId="1041" progId="Equation.3" r:id="rId14"/>
      </mc:Fallback>
    </mc:AlternateContent>
    <mc:AlternateContent xmlns:mc="http://schemas.openxmlformats.org/markup-compatibility/2006">
      <mc:Choice Requires="x14">
        <oleObject shapeId="1042" progId="Equation.3" r:id="rId16">
          <objectPr defaultSize="0" r:id="rId17">
            <anchor moveWithCells="1">
              <from>
                <xdr:col>2</xdr:col>
                <xdr:colOff>43180</xdr:colOff>
                <xdr:row>28</xdr:row>
                <xdr:rowOff>70485</xdr:rowOff>
              </from>
              <to>
                <xdr:col>2</xdr:col>
                <xdr:colOff>467995</xdr:colOff>
                <xdr:row>28</xdr:row>
                <xdr:rowOff>326390</xdr:rowOff>
              </to>
            </anchor>
          </objectPr>
        </oleObject>
      </mc:Choice>
      <mc:Fallback>
        <oleObject shapeId="1042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view="pageBreakPreview" zoomScaleNormal="100" zoomScaleSheetLayoutView="100" workbookViewId="0">
      <selection activeCell="L36" sqref="L36"/>
    </sheetView>
  </sheetViews>
  <sheetFormatPr defaultColWidth="9" defaultRowHeight="14.25"/>
  <cols>
    <col min="12" max="12" width="12.5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5" spans="1:1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7" spans="12:12">
      <c r="L7" s="3"/>
    </row>
    <row r="8" spans="12:12">
      <c r="L8" s="3"/>
    </row>
    <row r="9" spans="12:12">
      <c r="L9" s="4" t="s">
        <v>47</v>
      </c>
    </row>
    <row r="10" spans="12:12">
      <c r="L10" s="3"/>
    </row>
    <row r="12" spans="12:12">
      <c r="L12" s="5" t="s">
        <v>48</v>
      </c>
    </row>
    <row r="15" spans="12:12">
      <c r="L15" s="4" t="s">
        <v>49</v>
      </c>
    </row>
    <row r="26" spans="12:12">
      <c r="L26" s="4" t="s">
        <v>47</v>
      </c>
    </row>
    <row r="27" spans="12:12">
      <c r="L27" s="3"/>
    </row>
    <row r="28" spans="12:12">
      <c r="L28" s="3"/>
    </row>
    <row r="29" spans="12:12">
      <c r="L29" s="3"/>
    </row>
    <row r="30" spans="12:12">
      <c r="L30" s="5" t="s">
        <v>48</v>
      </c>
    </row>
    <row r="31" spans="12:12">
      <c r="L31" s="3"/>
    </row>
    <row r="32" spans="12:12">
      <c r="L32" s="3"/>
    </row>
    <row r="33" spans="12:12">
      <c r="L33" s="3"/>
    </row>
    <row r="34" spans="12:12">
      <c r="L34" s="3" t="s">
        <v>50</v>
      </c>
    </row>
  </sheetData>
  <mergeCells count="2">
    <mergeCell ref="A1:K1"/>
    <mergeCell ref="A2:K2"/>
  </mergeCells>
  <pageMargins left="0.75" right="0.75" top="1" bottom="1" header="0.5" footer="0.5"/>
  <pageSetup paperSize="9" scale="72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过程质控图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杨三凤</cp:lastModifiedBy>
  <dcterms:created xsi:type="dcterms:W3CDTF">1996-12-17T01:32:00Z</dcterms:created>
  <cp:lastPrinted>2012-09-28T00:26:00Z</cp:lastPrinted>
  <dcterms:modified xsi:type="dcterms:W3CDTF">2020-12-19T01:56:05Z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