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Users\julum\Desktop\0015-2020东营市鑫海石油装备有限公司\D审核资料\"/>
    </mc:Choice>
  </mc:AlternateContent>
  <xr:revisionPtr revIDLastSave="0" documentId="13_ncr:1_{D83D7E22-EE43-4EA6-AB02-FD838BFC0005}" xr6:coauthVersionLast="36" xr6:coauthVersionMax="36" xr10:uidLastSave="{00000000-0000-0000-0000-000000000000}"/>
  <bookViews>
    <workbookView xWindow="0" yWindow="0" windowWidth="15480" windowHeight="8160" xr2:uid="{00000000-000D-0000-FFFF-FFFF00000000}"/>
  </bookViews>
  <sheets>
    <sheet name="1A" sheetId="16" r:id="rId1"/>
    <sheet name="控制图" sheetId="18" r:id="rId2"/>
  </sheets>
  <definedNames>
    <definedName name="_xlnm.Print_Area" localSheetId="0">'1A'!$A$1:$I$32</definedName>
    <definedName name="_xlnm.Print_Area" localSheetId="1">控制图!$A$1:$L$31</definedName>
    <definedName name="_xlnm.Print_Titles" localSheetId="0">'1A'!$1:$2</definedName>
  </definedNames>
  <calcPr calcId="179021"/>
</workbook>
</file>

<file path=xl/calcChain.xml><?xml version="1.0" encoding="utf-8"?>
<calcChain xmlns="http://schemas.openxmlformats.org/spreadsheetml/2006/main">
  <c r="I10" i="16" l="1"/>
  <c r="I11" i="16"/>
  <c r="I12" i="16"/>
  <c r="I13" i="16"/>
  <c r="I14" i="16"/>
  <c r="I15" i="16"/>
  <c r="I16" i="16"/>
  <c r="I17" i="16"/>
  <c r="I18" i="16"/>
  <c r="I19" i="16"/>
  <c r="H10" i="16"/>
  <c r="H11" i="16"/>
  <c r="H12" i="16"/>
  <c r="H13" i="16"/>
  <c r="H14" i="16"/>
  <c r="H15" i="16"/>
  <c r="H16" i="16"/>
  <c r="H17" i="16"/>
  <c r="H18" i="16"/>
  <c r="H19" i="16"/>
  <c r="I9" i="16"/>
  <c r="H9" i="16"/>
  <c r="G20" i="16" l="1"/>
  <c r="D27" i="16" s="1"/>
  <c r="B20" i="16"/>
  <c r="D29" i="16" l="1"/>
  <c r="D28" i="16"/>
  <c r="D25" i="16"/>
  <c r="D23" i="16"/>
  <c r="D24" i="16" s="1"/>
</calcChain>
</file>

<file path=xl/sharedStrings.xml><?xml version="1.0" encoding="utf-8"?>
<sst xmlns="http://schemas.openxmlformats.org/spreadsheetml/2006/main" count="66" uniqueCount="55">
  <si>
    <t>接箍外径尺寸测量过程监视统计记录表</t>
  </si>
  <si>
    <t>测量过程名称：接箍外径尺寸测量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</si>
  <si>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</si>
  <si>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</si>
  <si>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</si>
  <si>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</si>
  <si>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</si>
  <si>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</si>
  <si>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</si>
  <si>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</si>
  <si>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</si>
  <si>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</si>
  <si>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</si>
  <si>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2019.7.25</t>
  </si>
  <si>
    <t>2019.8.22</t>
  </si>
  <si>
    <t>2019.9.20</t>
  </si>
  <si>
    <t>2019.10.13</t>
  </si>
  <si>
    <t xml:space="preserve">                  </t>
  </si>
  <si>
    <t xml:space="preserve">                          </t>
  </si>
  <si>
    <t>2019.10.23</t>
  </si>
  <si>
    <t>2019.11.20</t>
  </si>
  <si>
    <t xml:space="preserve">                        </t>
  </si>
  <si>
    <t>2019.11.28</t>
  </si>
  <si>
    <t>2019.12.10</t>
  </si>
  <si>
    <t>2019.12.30</t>
  </si>
  <si>
    <t>2020.1.16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</si>
  <si>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</si>
  <si>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</si>
  <si>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</si>
  <si>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</si>
  <si>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</si>
  <si>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</si>
  <si>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</si>
  <si>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</si>
  <si>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</si>
  <si>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</si>
  <si>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</si>
  <si>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</si>
  <si>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</si>
  <si>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</si>
  <si>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均值、极差控制图状态正常，产品接箍外径尺寸测量过程中未出现非正常变异，
能满足生产工艺要求。</t>
  </si>
  <si>
    <t>UCL=0.10</t>
  </si>
  <si>
    <t>CL=0.05</t>
  </si>
  <si>
    <t>2019.11.4</t>
    <phoneticPr fontId="14" type="noConversion"/>
  </si>
  <si>
    <t xml:space="preserve">附2        </t>
    <phoneticPr fontId="14" type="noConversion"/>
  </si>
  <si>
    <t>附2    接箍外径尺寸测量过程控制图</t>
    <phoneticPr fontId="15" type="noConversion"/>
  </si>
  <si>
    <t>被测参数：接箍外径尺寸测量范围：Φ89mm   允差范围：±0.25mmm</t>
    <phoneticPr fontId="14" type="noConversion"/>
  </si>
  <si>
    <t>核查标准：被测工件</t>
    <phoneticPr fontId="14" type="noConversion"/>
  </si>
  <si>
    <t>查表得:</t>
    <phoneticPr fontId="14" type="noConversion"/>
  </si>
  <si>
    <t>LCL=0.00</t>
    <phoneticPr fontId="15" type="noConversion"/>
  </si>
  <si>
    <t xml:space="preserve">      核查人员：高传云</t>
    <phoneticPr fontId="14" type="noConversion"/>
  </si>
  <si>
    <t>CL=89.02</t>
    <phoneticPr fontId="15" type="noConversion"/>
  </si>
  <si>
    <t>UCL=88.99</t>
    <phoneticPr fontId="15" type="noConversion"/>
  </si>
  <si>
    <t>LCL=88.96</t>
    <phoneticPr fontId="15" type="noConversion"/>
  </si>
  <si>
    <r>
      <t>测量设备：游标卡尺      测量范围：(0～150)mm   示值误差</t>
    </r>
    <r>
      <rPr>
        <sz val="12"/>
        <rFont val="宋体"/>
        <family val="1"/>
        <charset val="134"/>
      </rPr>
      <t>±</t>
    </r>
    <r>
      <rPr>
        <sz val="12"/>
        <rFont val="宋体"/>
        <charset val="134"/>
      </rPr>
      <t>0.03mm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</si>
</sst>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 "/>
    <numFmt numFmtId="177" formatCode="0.00_ "/>
    <numFmt numFmtId="178" formatCode="0.00;[Red]0.00"/>
    <numFmt numFmtId="179" formatCode="0.000_ "/>
  </numFmts>
  <fonts count="21" x14ac:knownFonts="1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8"/>
      <name val="Times New Roman"/>
      <family val="1"/>
    </font>
    <font>
      <sz val="10"/>
      <name val="宋体"/>
      <charset val="134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0" fillId="0" borderId="7" xfId="0" applyFont="1" applyBorder="1" applyAlignment="1"/>
    <xf numFmtId="177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10" fillId="0" borderId="0" xfId="0" applyFont="1"/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/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top" wrapText="1"/>
    </xf>
    <xf numFmtId="179" fontId="7" fillId="0" borderId="0" xfId="0" applyNumberFormat="1" applyFont="1" applyBorder="1" applyAlignment="1">
      <alignment horizontal="center" wrapText="1"/>
    </xf>
    <xf numFmtId="179" fontId="7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E-4325-ABF1-A5E0C8C72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7568"/>
        <c:axId val="77264000"/>
      </c:lineChart>
      <c:catAx>
        <c:axId val="4215756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77264000"/>
        <c:crosses val="autoZero"/>
        <c:auto val="1"/>
        <c:lblAlgn val="ctr"/>
        <c:lblOffset val="100"/>
        <c:tickLblSkip val="1"/>
        <c:noMultiLvlLbl val="0"/>
      </c:catAx>
      <c:valAx>
        <c:axId val="772640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42157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4-42BC-93BF-F31FC0396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48544"/>
        <c:axId val="77150848"/>
      </c:lineChart>
      <c:catAx>
        <c:axId val="7714854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77150848"/>
        <c:crosses val="autoZero"/>
        <c:auto val="1"/>
        <c:lblAlgn val="ctr"/>
        <c:lblOffset val="100"/>
        <c:tickLblSkip val="1"/>
        <c:noMultiLvlLbl val="0"/>
      </c:catAx>
      <c:valAx>
        <c:axId val="77150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7714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layout>
        <c:manualLayout>
          <c:xMode val="edge"/>
          <c:yMode val="edge"/>
          <c:x val="0.43492754911547787"/>
          <c:y val="6.7996373526745387E-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1836607698462123E-2"/>
          <c:y val="0.16681776971894788"/>
          <c:w val="0.9123833229620395"/>
          <c:h val="0.6850407978241166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'1A'!$H$9:$H$19</c:f>
              <c:numCache>
                <c:formatCode>0.00;[Red]0.00</c:formatCode>
                <c:ptCount val="11"/>
                <c:pt idx="0">
                  <c:v>88.808000000000007</c:v>
                </c:pt>
                <c:pt idx="1">
                  <c:v>89.12</c:v>
                </c:pt>
                <c:pt idx="2">
                  <c:v>88.828000000000003</c:v>
                </c:pt>
                <c:pt idx="3">
                  <c:v>89.031999999999996</c:v>
                </c:pt>
                <c:pt idx="4">
                  <c:v>88.908000000000001</c:v>
                </c:pt>
                <c:pt idx="5">
                  <c:v>88.852000000000004</c:v>
                </c:pt>
                <c:pt idx="6">
                  <c:v>89.112000000000009</c:v>
                </c:pt>
                <c:pt idx="7">
                  <c:v>89.023999999999987</c:v>
                </c:pt>
                <c:pt idx="8">
                  <c:v>89.111999999999995</c:v>
                </c:pt>
                <c:pt idx="9">
                  <c:v>88.952799999999996</c:v>
                </c:pt>
                <c:pt idx="10">
                  <c:v>89.135999999999996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0-446D-8CB2-D1F2D82C2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761984"/>
        <c:axId val="78763520"/>
      </c:lineChart>
      <c:catAx>
        <c:axId val="787619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763520"/>
        <c:crosses val="autoZero"/>
        <c:auto val="1"/>
        <c:lblAlgn val="ctr"/>
        <c:lblOffset val="100"/>
        <c:noMultiLvlLbl val="0"/>
      </c:catAx>
      <c:valAx>
        <c:axId val="7876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0"/>
        <c:majorTickMark val="out"/>
        <c:minorTickMark val="in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76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/>
              <a:t>极差控制图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2088539807211842E-2"/>
          <c:y val="2.536997885835101E-2"/>
          <c:w val="0.92827561585148299"/>
          <c:h val="0.9226883157152919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'1A'!$I$9:$I$19</c:f>
              <c:numCache>
                <c:formatCode>0.00;[Red]0.00</c:formatCode>
                <c:ptCount val="11"/>
                <c:pt idx="0">
                  <c:v>6.0000000000002274E-2</c:v>
                </c:pt>
                <c:pt idx="1">
                  <c:v>4.0000000000006253E-2</c:v>
                </c:pt>
                <c:pt idx="2">
                  <c:v>6.0000000000002274E-2</c:v>
                </c:pt>
                <c:pt idx="3">
                  <c:v>4.0000000000006253E-2</c:v>
                </c:pt>
                <c:pt idx="4">
                  <c:v>6.0000000000002274E-2</c:v>
                </c:pt>
                <c:pt idx="5">
                  <c:v>3.9999999999992042E-2</c:v>
                </c:pt>
                <c:pt idx="6">
                  <c:v>2.0000000000010232E-2</c:v>
                </c:pt>
                <c:pt idx="7">
                  <c:v>7.9999999999998295E-2</c:v>
                </c:pt>
                <c:pt idx="8">
                  <c:v>4.0000000000006253E-2</c:v>
                </c:pt>
                <c:pt idx="9">
                  <c:v>1.9999999999996021E-2</c:v>
                </c:pt>
                <c:pt idx="10">
                  <c:v>6.0000000000002274E-2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5-49B8-A62F-3702B5D3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828288"/>
        <c:axId val="78829824"/>
      </c:lineChart>
      <c:catAx>
        <c:axId val="788282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829824"/>
        <c:crosses val="autoZero"/>
        <c:auto val="1"/>
        <c:lblAlgn val="ctr"/>
        <c:lblOffset val="100"/>
        <c:noMultiLvlLbl val="0"/>
      </c:catAx>
      <c:valAx>
        <c:axId val="7882982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82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19</xdr:row>
      <xdr:rowOff>47625</xdr:rowOff>
    </xdr:from>
    <xdr:to>
      <xdr:col>5</xdr:col>
      <xdr:colOff>571500</xdr:colOff>
      <xdr:row>19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724275" y="54597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26</xdr:row>
      <xdr:rowOff>47625</xdr:rowOff>
    </xdr:from>
    <xdr:to>
      <xdr:col>2</xdr:col>
      <xdr:colOff>390525</xdr:colOff>
      <xdr:row>26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769112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8</xdr:col>
      <xdr:colOff>600075</xdr:colOff>
      <xdr:row>32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:a16="http://schemas.microsoft.com/office/drawing/2014/main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0</xdr:rowOff>
    </xdr:from>
    <xdr:to>
      <xdr:col>9</xdr:col>
      <xdr:colOff>9525</xdr:colOff>
      <xdr:row>32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:a16="http://schemas.microsoft.com/office/drawing/2014/main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119743</xdr:colOff>
          <xdr:row>6</xdr:row>
          <xdr:rowOff>48986</xdr:rowOff>
        </xdr:from>
        <xdr:to>
          <xdr:col>7</xdr:col>
          <xdr:colOff>255814</xdr:colOff>
          <xdr:row>7</xdr:row>
          <xdr:rowOff>59871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261257</xdr:colOff>
          <xdr:row>19</xdr:row>
          <xdr:rowOff>0</xdr:rowOff>
        </xdr:from>
        <xdr:to>
          <xdr:col>0</xdr:col>
          <xdr:colOff>419100</xdr:colOff>
          <xdr:row>20</xdr:row>
          <xdr:rowOff>10886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70757</xdr:colOff>
          <xdr:row>22</xdr:row>
          <xdr:rowOff>16329</xdr:rowOff>
        </xdr:from>
        <xdr:to>
          <xdr:col>2</xdr:col>
          <xdr:colOff>223157</xdr:colOff>
          <xdr:row>23</xdr:row>
          <xdr:rowOff>21771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23</xdr:row>
          <xdr:rowOff>59871</xdr:rowOff>
        </xdr:from>
        <xdr:to>
          <xdr:col>3</xdr:col>
          <xdr:colOff>16329</xdr:colOff>
          <xdr:row>24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27214</xdr:rowOff>
        </xdr:from>
        <xdr:to>
          <xdr:col>3</xdr:col>
          <xdr:colOff>16329</xdr:colOff>
          <xdr:row>25</xdr:row>
          <xdr:rowOff>5443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21771</xdr:colOff>
          <xdr:row>27</xdr:row>
          <xdr:rowOff>65314</xdr:rowOff>
        </xdr:from>
        <xdr:to>
          <xdr:col>2</xdr:col>
          <xdr:colOff>244929</xdr:colOff>
          <xdr:row>28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21</xdr:row>
          <xdr:rowOff>54429</xdr:rowOff>
        </xdr:from>
        <xdr:to>
          <xdr:col>0</xdr:col>
          <xdr:colOff>391886</xdr:colOff>
          <xdr:row>21</xdr:row>
          <xdr:rowOff>130629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27214</xdr:colOff>
          <xdr:row>28</xdr:row>
          <xdr:rowOff>38100</xdr:rowOff>
        </xdr:from>
        <xdr:to>
          <xdr:col>2</xdr:col>
          <xdr:colOff>321129</xdr:colOff>
          <xdr:row>28</xdr:row>
          <xdr:rowOff>206829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</xdr:colOff>
      <xdr:row>2</xdr:row>
      <xdr:rowOff>132080</xdr:rowOff>
    </xdr:from>
    <xdr:to>
      <xdr:col>10</xdr:col>
      <xdr:colOff>347980</xdr:colOff>
      <xdr:row>16</xdr:row>
      <xdr:rowOff>160020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392430</xdr:colOff>
      <xdr:row>8</xdr:row>
      <xdr:rowOff>154305</xdr:rowOff>
    </xdr:from>
    <xdr:to>
      <xdr:col>10</xdr:col>
      <xdr:colOff>230505</xdr:colOff>
      <xdr:row>8</xdr:row>
      <xdr:rowOff>173355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92430" y="1714500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474345</xdr:colOff>
      <xdr:row>12</xdr:row>
      <xdr:rowOff>60960</xdr:rowOff>
    </xdr:from>
    <xdr:to>
      <xdr:col>10</xdr:col>
      <xdr:colOff>312420</xdr:colOff>
      <xdr:row>12</xdr:row>
      <xdr:rowOff>80010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74345" y="2345055"/>
          <a:ext cx="6696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474345</xdr:colOff>
      <xdr:row>4</xdr:row>
      <xdr:rowOff>171450</xdr:rowOff>
    </xdr:from>
    <xdr:to>
      <xdr:col>10</xdr:col>
      <xdr:colOff>350520</xdr:colOff>
      <xdr:row>5</xdr:row>
      <xdr:rowOff>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474345" y="1007745"/>
          <a:ext cx="67341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17</xdr:row>
      <xdr:rowOff>0</xdr:rowOff>
    </xdr:from>
    <xdr:to>
      <xdr:col>10</xdr:col>
      <xdr:colOff>266065</xdr:colOff>
      <xdr:row>31</xdr:row>
      <xdr:rowOff>28575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451485</xdr:colOff>
      <xdr:row>17</xdr:row>
      <xdr:rowOff>36195</xdr:rowOff>
    </xdr:from>
    <xdr:to>
      <xdr:col>10</xdr:col>
      <xdr:colOff>260985</xdr:colOff>
      <xdr:row>17</xdr:row>
      <xdr:rowOff>55245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451485" y="3225165"/>
          <a:ext cx="6667500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403860</xdr:colOff>
      <xdr:row>23</xdr:row>
      <xdr:rowOff>128905</xdr:rowOff>
    </xdr:from>
    <xdr:to>
      <xdr:col>10</xdr:col>
      <xdr:colOff>269875</xdr:colOff>
      <xdr:row>23</xdr:row>
      <xdr:rowOff>160020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403860" y="4403725"/>
          <a:ext cx="6724015" cy="3111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318135</xdr:colOff>
      <xdr:row>20</xdr:row>
      <xdr:rowOff>135255</xdr:rowOff>
    </xdr:from>
    <xdr:to>
      <xdr:col>10</xdr:col>
      <xdr:colOff>251460</xdr:colOff>
      <xdr:row>20</xdr:row>
      <xdr:rowOff>152400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18135" y="3867150"/>
          <a:ext cx="6791325" cy="171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32"/>
  <sheetViews>
    <sheetView tabSelected="1" view="pageBreakPreview" zoomScale="80" zoomScaleNormal="100" zoomScaleSheetLayoutView="80" workbookViewId="0">
      <selection activeCell="A5" sqref="A5:I5"/>
    </sheetView>
  </sheetViews>
  <sheetFormatPr defaultColWidth="9" defaultRowHeight="15" x14ac:dyDescent="0.3"/>
  <cols>
    <col min="1" max="1" width="10" style="2" customWidth="1"/>
    <col min="2" max="2" width="11.85546875" style="2" customWidth="1"/>
    <col min="3" max="3" width="7.85546875" style="2" customWidth="1"/>
    <col min="4" max="4" width="8.85546875" style="2" customWidth="1"/>
    <col min="5" max="8" width="7.85546875" style="2" customWidth="1"/>
    <col min="9" max="9" width="10.35546875" style="2" customWidth="1"/>
    <col min="10" max="16384" width="9" style="2"/>
  </cols>
  <sheetData>
    <row r="1" spans="1:12" ht="18.45" x14ac:dyDescent="0.3">
      <c r="A1" s="45" t="s">
        <v>44</v>
      </c>
      <c r="B1" s="45"/>
      <c r="C1" s="45"/>
      <c r="D1" s="45"/>
      <c r="E1" s="45"/>
      <c r="F1" s="45"/>
      <c r="G1" s="45"/>
      <c r="H1" s="45"/>
      <c r="I1" s="45"/>
    </row>
    <row r="2" spans="1:12" ht="29.25" customHeight="1" x14ac:dyDescent="0.55000000000000004">
      <c r="A2" s="46" t="s">
        <v>0</v>
      </c>
      <c r="B2" s="47"/>
      <c r="C2" s="47"/>
      <c r="D2" s="47"/>
      <c r="E2" s="47"/>
      <c r="F2" s="47"/>
      <c r="G2" s="47"/>
      <c r="H2" s="47"/>
      <c r="I2" s="47"/>
    </row>
    <row r="3" spans="1:12" ht="24" customHeight="1" x14ac:dyDescent="0.3">
      <c r="A3" s="48" t="s">
        <v>1</v>
      </c>
      <c r="B3" s="48"/>
      <c r="C3" s="48"/>
      <c r="D3" s="48"/>
      <c r="E3" s="48"/>
      <c r="F3" s="4"/>
      <c r="G3" s="4"/>
      <c r="H3" s="4"/>
      <c r="I3" s="4"/>
    </row>
    <row r="4" spans="1:12" ht="19.5" customHeight="1" x14ac:dyDescent="0.3">
      <c r="A4" s="49" t="s">
        <v>46</v>
      </c>
      <c r="B4" s="50"/>
      <c r="C4" s="50"/>
      <c r="D4" s="50"/>
      <c r="E4" s="50"/>
      <c r="F4" s="50"/>
      <c r="G4" s="50"/>
      <c r="H4" s="50"/>
      <c r="I4" s="50"/>
    </row>
    <row r="5" spans="1:12" ht="24" customHeight="1" x14ac:dyDescent="0.3">
      <c r="A5" s="51" t="s">
        <v>54</v>
      </c>
      <c r="B5" s="48"/>
      <c r="C5" s="48"/>
      <c r="D5" s="48"/>
      <c r="E5" s="48"/>
      <c r="F5" s="48"/>
      <c r="G5" s="48"/>
      <c r="H5" s="48"/>
      <c r="I5" s="48"/>
    </row>
    <row r="6" spans="1:12" ht="24" customHeight="1" x14ac:dyDescent="0.3">
      <c r="A6" s="5" t="s">
        <v>2</v>
      </c>
      <c r="B6" s="6"/>
      <c r="C6" s="6"/>
      <c r="D6" s="52" t="s">
        <v>47</v>
      </c>
      <c r="E6" s="53"/>
      <c r="F6" s="53"/>
      <c r="G6" s="53"/>
      <c r="H6" s="53"/>
      <c r="I6" s="53"/>
    </row>
    <row r="7" spans="1:12" ht="23.25" customHeight="1" x14ac:dyDescent="0.3">
      <c r="A7" s="60" t="s">
        <v>3</v>
      </c>
      <c r="B7" s="7" t="s">
        <v>4</v>
      </c>
      <c r="C7" s="54" t="s">
        <v>5</v>
      </c>
      <c r="D7" s="54"/>
      <c r="E7" s="54"/>
      <c r="F7" s="54"/>
      <c r="G7" s="54"/>
      <c r="H7" s="62"/>
      <c r="I7" s="64" t="s">
        <v>6</v>
      </c>
    </row>
    <row r="8" spans="1:12" ht="22" customHeight="1" x14ac:dyDescent="0.3">
      <c r="A8" s="61"/>
      <c r="B8" s="8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63"/>
      <c r="I8" s="65"/>
    </row>
    <row r="9" spans="1:12" s="3" customFormat="1" ht="22" customHeight="1" x14ac:dyDescent="0.4">
      <c r="A9" s="10">
        <v>1</v>
      </c>
      <c r="B9" s="11" t="s">
        <v>13</v>
      </c>
      <c r="C9" s="12">
        <v>88.78</v>
      </c>
      <c r="D9" s="12">
        <v>88.84</v>
      </c>
      <c r="E9" s="12">
        <v>88.82</v>
      </c>
      <c r="F9" s="12">
        <v>88.78</v>
      </c>
      <c r="G9" s="12">
        <v>88.82</v>
      </c>
      <c r="H9" s="13">
        <f>SUM(C9:G9)/5</f>
        <v>88.808000000000007</v>
      </c>
      <c r="I9" s="12">
        <f>MAX(C9:G9)-MIN(C9:G9)</f>
        <v>6.0000000000002274E-2</v>
      </c>
      <c r="K9" s="37"/>
      <c r="L9" s="38"/>
    </row>
    <row r="10" spans="1:12" s="3" customFormat="1" ht="22" customHeight="1" x14ac:dyDescent="0.4">
      <c r="A10" s="10">
        <v>2</v>
      </c>
      <c r="B10" s="11" t="s">
        <v>14</v>
      </c>
      <c r="C10" s="12">
        <v>89.12</v>
      </c>
      <c r="D10" s="12">
        <v>89.12</v>
      </c>
      <c r="E10" s="12">
        <v>89.12</v>
      </c>
      <c r="F10" s="12">
        <v>89.1</v>
      </c>
      <c r="G10" s="12">
        <v>89.14</v>
      </c>
      <c r="H10" s="13">
        <f t="shared" ref="H10:H19" si="0">SUM(C10:G10)/5</f>
        <v>89.12</v>
      </c>
      <c r="I10" s="12">
        <f t="shared" ref="I10:I19" si="1">MAX(C10:G10)-MIN(C10:G10)</f>
        <v>4.0000000000006253E-2</v>
      </c>
      <c r="K10" s="37"/>
      <c r="L10" s="38"/>
    </row>
    <row r="11" spans="1:12" s="3" customFormat="1" ht="22" customHeight="1" x14ac:dyDescent="0.4">
      <c r="A11" s="10">
        <v>3</v>
      </c>
      <c r="B11" s="11" t="s">
        <v>15</v>
      </c>
      <c r="C11" s="12">
        <v>88.82</v>
      </c>
      <c r="D11" s="12">
        <v>88.8</v>
      </c>
      <c r="E11" s="12">
        <v>88.84</v>
      </c>
      <c r="F11" s="12">
        <v>88.82</v>
      </c>
      <c r="G11" s="12">
        <v>88.86</v>
      </c>
      <c r="H11" s="13">
        <f t="shared" si="0"/>
        <v>88.828000000000003</v>
      </c>
      <c r="I11" s="12">
        <f t="shared" si="1"/>
        <v>6.0000000000002274E-2</v>
      </c>
      <c r="K11" s="37"/>
      <c r="L11" s="38"/>
    </row>
    <row r="12" spans="1:12" s="3" customFormat="1" ht="22" customHeight="1" x14ac:dyDescent="0.4">
      <c r="A12" s="10">
        <v>4</v>
      </c>
      <c r="B12" s="11" t="s">
        <v>16</v>
      </c>
      <c r="C12" s="12">
        <v>89.02</v>
      </c>
      <c r="D12" s="12">
        <v>89.02</v>
      </c>
      <c r="E12" s="12">
        <v>89.04</v>
      </c>
      <c r="F12" s="12">
        <v>89.06</v>
      </c>
      <c r="G12" s="12">
        <v>89.02</v>
      </c>
      <c r="H12" s="13">
        <f t="shared" si="0"/>
        <v>89.031999999999996</v>
      </c>
      <c r="I12" s="12">
        <f t="shared" si="1"/>
        <v>4.0000000000006253E-2</v>
      </c>
      <c r="K12" s="37" t="s">
        <v>17</v>
      </c>
      <c r="L12" s="38" t="s">
        <v>18</v>
      </c>
    </row>
    <row r="13" spans="1:12" s="3" customFormat="1" ht="22" customHeight="1" x14ac:dyDescent="0.4">
      <c r="A13" s="14">
        <v>5</v>
      </c>
      <c r="B13" s="11" t="s">
        <v>19</v>
      </c>
      <c r="C13" s="12">
        <v>88.9</v>
      </c>
      <c r="D13" s="12">
        <v>88.92</v>
      </c>
      <c r="E13" s="12">
        <v>88.9</v>
      </c>
      <c r="F13" s="12">
        <v>88.88</v>
      </c>
      <c r="G13" s="12">
        <v>88.94</v>
      </c>
      <c r="H13" s="13">
        <f t="shared" si="0"/>
        <v>88.908000000000001</v>
      </c>
      <c r="I13" s="12">
        <f t="shared" si="1"/>
        <v>6.0000000000002274E-2</v>
      </c>
      <c r="K13" s="37"/>
      <c r="L13" s="38"/>
    </row>
    <row r="14" spans="1:12" s="3" customFormat="1" ht="22" customHeight="1" x14ac:dyDescent="0.4">
      <c r="A14" s="14">
        <v>6</v>
      </c>
      <c r="B14" s="11" t="s">
        <v>43</v>
      </c>
      <c r="C14" s="12">
        <v>88.88</v>
      </c>
      <c r="D14" s="12">
        <v>88.84</v>
      </c>
      <c r="E14" s="12">
        <v>88.84</v>
      </c>
      <c r="F14" s="12">
        <v>88.86</v>
      </c>
      <c r="G14" s="12">
        <v>88.84</v>
      </c>
      <c r="H14" s="13">
        <f t="shared" si="0"/>
        <v>88.852000000000004</v>
      </c>
      <c r="I14" s="12">
        <f t="shared" si="1"/>
        <v>3.9999999999992042E-2</v>
      </c>
      <c r="K14" s="37"/>
      <c r="L14" s="38"/>
    </row>
    <row r="15" spans="1:12" s="3" customFormat="1" ht="22" customHeight="1" x14ac:dyDescent="0.4">
      <c r="A15" s="14">
        <v>7</v>
      </c>
      <c r="B15" s="11" t="s">
        <v>20</v>
      </c>
      <c r="C15" s="12">
        <v>89.12</v>
      </c>
      <c r="D15" s="12">
        <v>89.12</v>
      </c>
      <c r="E15" s="12">
        <v>89.1</v>
      </c>
      <c r="F15" s="12">
        <v>89.12</v>
      </c>
      <c r="G15" s="12">
        <v>89.1</v>
      </c>
      <c r="H15" s="13">
        <f t="shared" si="0"/>
        <v>89.112000000000009</v>
      </c>
      <c r="I15" s="12">
        <f t="shared" si="1"/>
        <v>2.0000000000010232E-2</v>
      </c>
      <c r="K15" s="37" t="s">
        <v>21</v>
      </c>
      <c r="L15" s="38"/>
    </row>
    <row r="16" spans="1:12" s="3" customFormat="1" ht="22" customHeight="1" x14ac:dyDescent="0.3">
      <c r="A16" s="14">
        <v>8</v>
      </c>
      <c r="B16" s="11" t="s">
        <v>22</v>
      </c>
      <c r="C16" s="12">
        <v>89</v>
      </c>
      <c r="D16" s="12">
        <v>89.02</v>
      </c>
      <c r="E16" s="12">
        <v>89</v>
      </c>
      <c r="F16" s="12">
        <v>89.02</v>
      </c>
      <c r="G16" s="12">
        <v>89.08</v>
      </c>
      <c r="H16" s="13">
        <f t="shared" si="0"/>
        <v>89.023999999999987</v>
      </c>
      <c r="I16" s="12">
        <f t="shared" si="1"/>
        <v>7.9999999999998295E-2</v>
      </c>
      <c r="K16" s="37"/>
      <c r="L16" s="39"/>
    </row>
    <row r="17" spans="1:12" s="3" customFormat="1" ht="22" customHeight="1" x14ac:dyDescent="0.4">
      <c r="A17" s="14">
        <v>9</v>
      </c>
      <c r="B17" s="11" t="s">
        <v>23</v>
      </c>
      <c r="C17" s="12">
        <v>89.1</v>
      </c>
      <c r="D17" s="12">
        <v>89.1</v>
      </c>
      <c r="E17" s="12">
        <v>89.12</v>
      </c>
      <c r="F17" s="12">
        <v>89.14</v>
      </c>
      <c r="G17" s="12">
        <v>89.1</v>
      </c>
      <c r="H17" s="13">
        <f t="shared" si="0"/>
        <v>89.111999999999995</v>
      </c>
      <c r="I17" s="12">
        <f t="shared" si="1"/>
        <v>4.0000000000006253E-2</v>
      </c>
      <c r="K17" s="37"/>
      <c r="L17" s="38"/>
    </row>
    <row r="18" spans="1:12" s="3" customFormat="1" ht="22" customHeight="1" x14ac:dyDescent="0.4">
      <c r="A18" s="14">
        <v>10</v>
      </c>
      <c r="B18" s="11" t="s">
        <v>24</v>
      </c>
      <c r="C18" s="12">
        <v>88.96</v>
      </c>
      <c r="D18" s="12">
        <v>88.944000000000003</v>
      </c>
      <c r="E18" s="12">
        <v>88.96</v>
      </c>
      <c r="F18" s="12">
        <v>88.94</v>
      </c>
      <c r="G18" s="12">
        <v>88.96</v>
      </c>
      <c r="H18" s="13">
        <f t="shared" si="0"/>
        <v>88.952799999999996</v>
      </c>
      <c r="I18" s="12">
        <f t="shared" si="1"/>
        <v>1.9999999999996021E-2</v>
      </c>
      <c r="K18" s="37"/>
      <c r="L18" s="38"/>
    </row>
    <row r="19" spans="1:12" s="3" customFormat="1" ht="22" customHeight="1" x14ac:dyDescent="0.4">
      <c r="A19" s="14">
        <v>11</v>
      </c>
      <c r="B19" s="11" t="s">
        <v>25</v>
      </c>
      <c r="C19" s="12">
        <v>89.14</v>
      </c>
      <c r="D19" s="12">
        <v>89.14</v>
      </c>
      <c r="E19" s="12">
        <v>89.16</v>
      </c>
      <c r="F19" s="12">
        <v>89.1</v>
      </c>
      <c r="G19" s="12">
        <v>89.14</v>
      </c>
      <c r="H19" s="13">
        <f t="shared" si="0"/>
        <v>89.135999999999996</v>
      </c>
      <c r="I19" s="12">
        <f t="shared" si="1"/>
        <v>6.0000000000002274E-2</v>
      </c>
      <c r="K19" s="37"/>
      <c r="L19" s="38"/>
    </row>
    <row r="20" spans="1:12" s="3" customFormat="1" ht="22" customHeight="1" x14ac:dyDescent="0.3">
      <c r="A20" s="15"/>
      <c r="B20" s="16">
        <f>AVERAGE(H9:H19)</f>
        <v>88.989527272727273</v>
      </c>
      <c r="C20" s="17"/>
      <c r="D20" s="17"/>
      <c r="E20" s="17"/>
      <c r="F20" s="18"/>
      <c r="G20" s="19">
        <f>AVERAGE(I9:I19)</f>
        <v>4.7272727272729492E-2</v>
      </c>
      <c r="H20" s="20"/>
      <c r="I20" s="40"/>
    </row>
    <row r="21" spans="1:12" s="3" customFormat="1" ht="29.25" customHeight="1" x14ac:dyDescent="0.3">
      <c r="A21" s="55" t="s">
        <v>48</v>
      </c>
      <c r="B21" s="56"/>
      <c r="C21" s="21" t="s">
        <v>26</v>
      </c>
      <c r="D21" s="22">
        <v>0.57699999999999996</v>
      </c>
      <c r="E21" s="21" t="s">
        <v>27</v>
      </c>
      <c r="F21" s="22">
        <v>2.1150000000000002</v>
      </c>
      <c r="G21" s="21" t="s">
        <v>28</v>
      </c>
      <c r="H21" s="22">
        <v>0</v>
      </c>
      <c r="I21" s="41"/>
    </row>
    <row r="22" spans="1:12" ht="18.899999999999999" x14ac:dyDescent="0.45">
      <c r="A22" s="23"/>
      <c r="B22" s="57" t="s">
        <v>29</v>
      </c>
      <c r="C22" s="58"/>
      <c r="D22" s="3"/>
      <c r="E22" s="3"/>
      <c r="F22" s="3"/>
      <c r="G22" s="3"/>
      <c r="H22" s="3"/>
      <c r="I22" s="3"/>
    </row>
    <row r="23" spans="1:12" ht="23.25" customHeight="1" x14ac:dyDescent="0.35">
      <c r="A23" s="24" t="s">
        <v>30</v>
      </c>
      <c r="B23" s="25" t="s">
        <v>31</v>
      </c>
      <c r="C23" s="26"/>
      <c r="D23" s="27">
        <f>SUM(B20)</f>
        <v>88.989527272727273</v>
      </c>
      <c r="E23" s="28" t="s">
        <v>32</v>
      </c>
      <c r="F23" s="3"/>
      <c r="G23" s="3"/>
      <c r="H23" s="3"/>
      <c r="I23" s="3"/>
    </row>
    <row r="24" spans="1:12" ht="36.75" customHeight="1" x14ac:dyDescent="0.35">
      <c r="A24" s="24" t="s">
        <v>33</v>
      </c>
      <c r="B24" s="25" t="s">
        <v>34</v>
      </c>
      <c r="C24" s="26"/>
      <c r="D24" s="29">
        <f>SUM(D23+D21*G20)</f>
        <v>89.016803636363633</v>
      </c>
      <c r="E24" s="28" t="s">
        <v>32</v>
      </c>
      <c r="F24" s="30"/>
      <c r="G24" s="30"/>
      <c r="H24" s="59"/>
      <c r="I24" s="59"/>
    </row>
    <row r="25" spans="1:12" ht="27" customHeight="1" x14ac:dyDescent="0.35">
      <c r="A25" s="24" t="s">
        <v>35</v>
      </c>
      <c r="B25" s="25" t="s">
        <v>36</v>
      </c>
      <c r="D25" s="29">
        <f>SUM(B20-D21*G20)</f>
        <v>88.962250909090912</v>
      </c>
      <c r="E25" s="28" t="s">
        <v>32</v>
      </c>
      <c r="F25" s="31"/>
      <c r="G25" s="31"/>
      <c r="H25" s="31"/>
      <c r="I25" s="3"/>
    </row>
    <row r="26" spans="1:12" ht="18.899999999999999" x14ac:dyDescent="0.45">
      <c r="A26" s="32" t="s">
        <v>6</v>
      </c>
      <c r="B26" s="33" t="s">
        <v>29</v>
      </c>
      <c r="D26" s="27"/>
      <c r="E26" s="3"/>
      <c r="F26" s="3"/>
      <c r="G26" s="3"/>
      <c r="H26" s="3"/>
      <c r="I26" s="3"/>
    </row>
    <row r="27" spans="1:12" ht="25.5" customHeight="1" x14ac:dyDescent="0.35">
      <c r="A27" s="34" t="s">
        <v>37</v>
      </c>
      <c r="B27" s="35" t="s">
        <v>38</v>
      </c>
      <c r="D27" s="27">
        <f>SUM(G20)</f>
        <v>4.7272727272729492E-2</v>
      </c>
      <c r="E27" s="28" t="s">
        <v>32</v>
      </c>
      <c r="F27" s="3"/>
      <c r="G27" s="3"/>
      <c r="H27" s="3"/>
      <c r="I27" s="3"/>
    </row>
    <row r="28" spans="1:12" ht="30.75" customHeight="1" x14ac:dyDescent="0.35">
      <c r="A28" s="24" t="s">
        <v>33</v>
      </c>
      <c r="B28" s="25" t="s">
        <v>34</v>
      </c>
      <c r="D28" s="27">
        <f>SUM(F21*G20)</f>
        <v>9.998181818182289E-2</v>
      </c>
      <c r="E28" s="28" t="s">
        <v>32</v>
      </c>
      <c r="F28" s="36"/>
      <c r="G28" s="3"/>
      <c r="H28" s="59"/>
      <c r="I28" s="59"/>
    </row>
    <row r="29" spans="1:12" ht="29.25" customHeight="1" x14ac:dyDescent="0.35">
      <c r="A29" s="24" t="s">
        <v>35</v>
      </c>
      <c r="B29" s="25" t="s">
        <v>36</v>
      </c>
      <c r="D29" s="29">
        <f>SUM(H21*G20)</f>
        <v>0</v>
      </c>
      <c r="E29" s="28" t="s">
        <v>32</v>
      </c>
      <c r="F29" s="3"/>
      <c r="G29" s="3"/>
      <c r="H29" s="59"/>
      <c r="I29" s="59"/>
    </row>
    <row r="30" spans="1:12" x14ac:dyDescent="0.3">
      <c r="A30" s="66" t="s">
        <v>39</v>
      </c>
      <c r="B30" s="67"/>
      <c r="C30" s="67"/>
      <c r="D30" s="67"/>
      <c r="E30" s="67"/>
      <c r="F30" s="67"/>
      <c r="G30" s="67"/>
      <c r="H30" s="67"/>
      <c r="I30" s="67"/>
    </row>
    <row r="31" spans="1:12" ht="29.15" customHeight="1" x14ac:dyDescent="0.3">
      <c r="A31" s="68" t="s">
        <v>40</v>
      </c>
      <c r="B31" s="68"/>
      <c r="C31" s="68"/>
      <c r="D31" s="68"/>
      <c r="E31" s="68"/>
      <c r="F31" s="68"/>
      <c r="G31" s="68"/>
      <c r="H31" s="68"/>
      <c r="I31" s="68"/>
    </row>
    <row r="32" spans="1:12" ht="23.25" customHeight="1" x14ac:dyDescent="0.3">
      <c r="B32" s="69" t="s">
        <v>50</v>
      </c>
      <c r="C32" s="69"/>
      <c r="D32" s="69"/>
      <c r="E32" s="69"/>
      <c r="F32" s="69"/>
      <c r="G32" s="69"/>
      <c r="H32" s="69"/>
      <c r="I32" s="69"/>
    </row>
  </sheetData>
  <mergeCells count="18">
    <mergeCell ref="H28:I28"/>
    <mergeCell ref="H29:I29"/>
    <mergeCell ref="A30:I30"/>
    <mergeCell ref="A31:I31"/>
    <mergeCell ref="B32:I32"/>
    <mergeCell ref="D6:I6"/>
    <mergeCell ref="C7:G7"/>
    <mergeCell ref="A21:B21"/>
    <mergeCell ref="B22:C22"/>
    <mergeCell ref="H24:I24"/>
    <mergeCell ref="A7:A8"/>
    <mergeCell ref="H7:H8"/>
    <mergeCell ref="I7:I8"/>
    <mergeCell ref="A1:I1"/>
    <mergeCell ref="A2:I2"/>
    <mergeCell ref="A3:E3"/>
    <mergeCell ref="A4:I4"/>
    <mergeCell ref="A5:I5"/>
  </mergeCells>
  <phoneticPr fontId="14" type="noConversion"/>
  <pageMargins left="0.90416666666666701" right="0.74791666666666701" top="0.98402777777777795" bottom="0.70763888888888904" header="0.51180555555555596" footer="0.51180555555555596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altText="" r:id="rId5">
            <anchor moveWithCells="1" sizeWithCells="1">
              <from>
                <xdr:col>7</xdr:col>
                <xdr:colOff>119743</xdr:colOff>
                <xdr:row>6</xdr:row>
                <xdr:rowOff>48986</xdr:rowOff>
              </from>
              <to>
                <xdr:col>7</xdr:col>
                <xdr:colOff>255814</xdr:colOff>
                <xdr:row>7</xdr:row>
                <xdr:rowOff>59871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utoPict="0" altText="" r:id="rId7">
            <anchor moveWithCells="1">
              <from>
                <xdr:col>0</xdr:col>
                <xdr:colOff>261257</xdr:colOff>
                <xdr:row>19</xdr:row>
                <xdr:rowOff>0</xdr:rowOff>
              </from>
              <to>
                <xdr:col>0</xdr:col>
                <xdr:colOff>419100</xdr:colOff>
                <xdr:row>20</xdr:row>
                <xdr:rowOff>10886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utoPict="0" altText="" r:id="rId7">
            <anchor moveWithCells="1">
              <from>
                <xdr:col>2</xdr:col>
                <xdr:colOff>70757</xdr:colOff>
                <xdr:row>22</xdr:row>
                <xdr:rowOff>16329</xdr:rowOff>
              </from>
              <to>
                <xdr:col>2</xdr:col>
                <xdr:colOff>223157</xdr:colOff>
                <xdr:row>23</xdr:row>
                <xdr:rowOff>21771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utoPict="0" altText="" r:id="rId10">
            <anchor moveWithCells="1">
              <from>
                <xdr:col>2</xdr:col>
                <xdr:colOff>38100</xdr:colOff>
                <xdr:row>23</xdr:row>
                <xdr:rowOff>59871</xdr:rowOff>
              </from>
              <to>
                <xdr:col>3</xdr:col>
                <xdr:colOff>16329</xdr:colOff>
                <xdr:row>24</xdr:row>
                <xdr:rowOff>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utoPict="0" altText="" r:id="rId12">
            <anchor moveWithCells="1">
              <from>
                <xdr:col>2</xdr:col>
                <xdr:colOff>38100</xdr:colOff>
                <xdr:row>24</xdr:row>
                <xdr:rowOff>27214</xdr:rowOff>
              </from>
              <to>
                <xdr:col>3</xdr:col>
                <xdr:colOff>16329</xdr:colOff>
                <xdr:row>25</xdr:row>
                <xdr:rowOff>5443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utoPict="0" altText="" r:id="rId14">
            <anchor moveWithCells="1">
              <from>
                <xdr:col>2</xdr:col>
                <xdr:colOff>21771</xdr:colOff>
                <xdr:row>27</xdr:row>
                <xdr:rowOff>65314</xdr:rowOff>
              </from>
              <to>
                <xdr:col>2</xdr:col>
                <xdr:colOff>244929</xdr:colOff>
                <xdr:row>28</xdr:row>
                <xdr:rowOff>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utoPict="0" altText="" r:id="rId16">
            <anchor moveWithCells="1" sizeWithCells="1">
              <from>
                <xdr:col>0</xdr:col>
                <xdr:colOff>304800</xdr:colOff>
                <xdr:row>21</xdr:row>
                <xdr:rowOff>54429</xdr:rowOff>
              </from>
              <to>
                <xdr:col>0</xdr:col>
                <xdr:colOff>391886</xdr:colOff>
                <xdr:row>21</xdr:row>
                <xdr:rowOff>130629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utoPict="0" altText="" r:id="rId18">
            <anchor moveWithCells="1">
              <from>
                <xdr:col>2</xdr:col>
                <xdr:colOff>27214</xdr:colOff>
                <xdr:row>28</xdr:row>
                <xdr:rowOff>38100</xdr:rowOff>
              </from>
              <to>
                <xdr:col>2</xdr:col>
                <xdr:colOff>321129</xdr:colOff>
                <xdr:row>28</xdr:row>
                <xdr:rowOff>206829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view="pageBreakPreview" topLeftCell="A4" zoomScaleNormal="100" zoomScaleSheetLayoutView="100" workbookViewId="0">
      <selection activeCell="L15" sqref="L15"/>
    </sheetView>
  </sheetViews>
  <sheetFormatPr defaultColWidth="9" defaultRowHeight="15" x14ac:dyDescent="0.3"/>
  <cols>
    <col min="12" max="12" width="12" customWidth="1"/>
  </cols>
  <sheetData>
    <row r="1" spans="1:12" x14ac:dyDescent="0.3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2" ht="23.15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5" spans="1:12" x14ac:dyDescent="0.3">
      <c r="L5" s="42" t="s">
        <v>52</v>
      </c>
    </row>
    <row r="6" spans="1:12" x14ac:dyDescent="0.3">
      <c r="L6" s="43"/>
    </row>
    <row r="7" spans="1:12" x14ac:dyDescent="0.3">
      <c r="L7" s="43"/>
    </row>
    <row r="8" spans="1:12" x14ac:dyDescent="0.3">
      <c r="L8" s="43"/>
    </row>
    <row r="9" spans="1:12" x14ac:dyDescent="0.3">
      <c r="L9" s="43" t="s">
        <v>51</v>
      </c>
    </row>
    <row r="10" spans="1:12" x14ac:dyDescent="0.3">
      <c r="L10" s="43"/>
    </row>
    <row r="11" spans="1:12" x14ac:dyDescent="0.3">
      <c r="L11" s="43"/>
    </row>
    <row r="12" spans="1:12" x14ac:dyDescent="0.3">
      <c r="L12" s="43"/>
    </row>
    <row r="13" spans="1:12" x14ac:dyDescent="0.3">
      <c r="L13" s="43" t="s">
        <v>53</v>
      </c>
    </row>
    <row r="14" spans="1:12" x14ac:dyDescent="0.3">
      <c r="L14" s="42"/>
    </row>
    <row r="15" spans="1:12" x14ac:dyDescent="0.3">
      <c r="L15" s="43"/>
    </row>
    <row r="16" spans="1:12" x14ac:dyDescent="0.3">
      <c r="L16" s="43"/>
    </row>
    <row r="17" spans="12:12" x14ac:dyDescent="0.3">
      <c r="L17" s="43"/>
    </row>
    <row r="18" spans="12:12" x14ac:dyDescent="0.3">
      <c r="L18" s="42" t="s">
        <v>41</v>
      </c>
    </row>
    <row r="19" spans="12:12" x14ac:dyDescent="0.3">
      <c r="L19" s="43"/>
    </row>
    <row r="20" spans="12:12" x14ac:dyDescent="0.3">
      <c r="L20" s="43"/>
    </row>
    <row r="21" spans="12:12" x14ac:dyDescent="0.3">
      <c r="L21" s="43" t="s">
        <v>42</v>
      </c>
    </row>
    <row r="22" spans="12:12" x14ac:dyDescent="0.3">
      <c r="L22" s="70"/>
    </row>
    <row r="23" spans="12:12" x14ac:dyDescent="0.3">
      <c r="L23" s="70"/>
    </row>
    <row r="24" spans="12:12" x14ac:dyDescent="0.3">
      <c r="L24" s="44" t="s">
        <v>49</v>
      </c>
    </row>
    <row r="25" spans="12:12" x14ac:dyDescent="0.3">
      <c r="L25" s="1"/>
    </row>
    <row r="26" spans="12:12" x14ac:dyDescent="0.3">
      <c r="L26" s="1"/>
    </row>
    <row r="29" spans="12:12" x14ac:dyDescent="0.3">
      <c r="L29" s="2"/>
    </row>
    <row r="31" spans="12:12" ht="8.15" customHeight="1" x14ac:dyDescent="0.3"/>
  </sheetData>
  <mergeCells count="2">
    <mergeCell ref="L22:L23"/>
    <mergeCell ref="A1:K2"/>
  </mergeCells>
  <phoneticPr fontId="15" type="noConversion"/>
  <pageMargins left="0.75" right="0.75" top="1" bottom="1" header="0.51180555555555596" footer="0.51180555555555596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1A</vt:lpstr>
      <vt:lpstr>控制图</vt:lpstr>
      <vt:lpstr>'1A'!Print_Area</vt:lpstr>
      <vt:lpstr>控制图!Print_Area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julum</cp:lastModifiedBy>
  <cp:lastPrinted>2018-01-06T08:00:00Z</cp:lastPrinted>
  <dcterms:created xsi:type="dcterms:W3CDTF">1996-12-17T01:32:00Z</dcterms:created>
  <dcterms:modified xsi:type="dcterms:W3CDTF">2020-01-20T01:00:31Z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