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售后服务" sheetId="2" r:id="rId1"/>
  </sheets>
  <definedNames>
    <definedName name="_xlnm._FilterDatabase" localSheetId="0" hidden="1">售后服务!$A$4:$I$58</definedName>
  </definedNames>
  <calcPr calcId="144525"/>
</workbook>
</file>

<file path=xl/sharedStrings.xml><?xml version="1.0" encoding="utf-8"?>
<sst xmlns="http://schemas.openxmlformats.org/spreadsheetml/2006/main" count="278" uniqueCount="252">
  <si>
    <t>服务认证审查检查表（售后服务GB/T27922）</t>
  </si>
  <si>
    <t>Service Certification Checklist （简称“SCC”)</t>
  </si>
  <si>
    <t>组织名称</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</si>
  <si>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</si>
  <si>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</si>
  <si>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</si>
  <si>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</si>
  <si>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</si>
  <si>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</si>
  <si>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</si>
  <si>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</si>
  <si>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</si>
  <si>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</si>
  <si>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</si>
  <si>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</si>
  <si>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</si>
  <si>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</si>
  <si>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企业建立了与售后服务相关的管理、支持部门，包括行政部、保安部和财务部，各部门之间有清晰的职能划分，岗位设置合理，能够保证售后服务工作的顺利开展。其中，保安部是售后服务的提供部门和监督部门。没有固定的服务网点，通常到客户现场地提供安保服务。经现场审查各项资料，保安服务（门卫、巡逻、守护、随身防卫）的售后服务。</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</si>
  <si>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</si>
  <si>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</si>
  <si>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</si>
  <si>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公司未设立售后服务的网点，售后问题由保安部提供解决方案。通过电话、微信、钉钉等进行信息传递。设立专人负责的售后服务制度，与业主保持长期沟通，直至合同到期。</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</si>
  <si>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</si>
  <si>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</si>
  <si>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</si>
  <si>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</si>
  <si>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</si>
  <si>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1）公司的业务主要是安保服务，在岗人员主要涉及的是保安证、消控证等资格证书。
2）售后服务人员均通过了专业岗前培训，经考试合格才能上岗。
现场抽查3份岗位人员证书以及2份人员培训档案，档案内容完整，现场核查考试记录，培训通过提问口答、考试的方式进行了考核，参加培训人经考评全部合格。</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</si>
  <si>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</si>
  <si>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</si>
  <si>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</si>
  <si>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公司涉及售后服务管理人员10人，配备了2名售后服务管理师赵成明 、林冲，能胜任日常售后服务工作的管理和对售后服务活动进行指导。</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</si>
  <si>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</si>
  <si>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</si>
  <si>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</si>
  <si>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</si>
  <si>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</si>
  <si>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对项目有相应的专项经费预算，能够保障保安服务的售后服务活动的经费使用；出示了售后服务经费清单，售后服务包括日常保安所需要的工具如保安棍、防爆挡板灯；内部保障和培训等产生的费用；各项费用准备齐全，管理措施有效。</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</si>
  <si>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</si>
  <si>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</si>
  <si>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</si>
  <si>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售后服务专业技术培训为不定期定期的开展。编制了“2023年度培训计划，计划培训项目包括：售后服务体系标准培训、客户投诉处理流程、沟通能力等12项培训项目，另提供了培训记录，执行率100%；暂无人员收到处分，无相关记录；</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</si>
  <si>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</si>
  <si>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</si>
  <si>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</si>
  <si>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企业能够定期开展售后服务专业技术和服务、顾客沟通技巧、服务人员素质教育的培训，制定了2022、2023年度培训计划，共安排12次培训，在培训时间安排上基本合理，查标准GB/T 27922-2011 在 2022.11.8 组织培训，有相应的培训记录，出示了培训课件；售后服务体系标准培训，主讲 GB/T 27922-2011标准。公司员工收到业主表彰，公司予以现金奖励。如孙君波收到业务单位的锦旗，公司予以300元的现金奖励。</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</si>
  <si>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</si>
  <si>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</si>
  <si>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</si>
  <si>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</si>
  <si>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</si>
  <si>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公司制定了《售后服务手册》，手册中明确了服务范围,明确了管理层以及各部门的职责，明确了售后服务流程，针对流程中各项活动制定了相应的管理规范和管理要求。制定的规范和要求包括等。 《售后服务基本工作规范》、《服务规范化制度》、《服务质量控制规范》、《售后服务工作管理要求》， 查见公司编制的《售后服务手册》，基本能够指导和规范售后服务活动。</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</si>
  <si>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</si>
  <si>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</si>
  <si>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</si>
  <si>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公司识别了消费者权益保护法、产品质量法等国家法律法规及GB/T27922等国家及行业法律法规适用条款和要求（如保安服务管理条例）。经查，组织了对法规的培训（2022.11.12 组织了《保安服务管理条例》的培训）。</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</si>
  <si>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</si>
  <si>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</si>
  <si>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</si>
  <si>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</si>
  <si>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</si>
  <si>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公司设置了行政部、保安部、财务部，由总经理主管各部门的售后服务工作，制定了服务制度，下达了各项服务目标：如 顾客满意度评分≥90分，
服务及时率≥95%；目标已量化。公司对目标进行定期检查。组织提供了2022年售后服务目标完成情况统计表，2023.01.10对目标进行了考核，考核结果：顾客满意度96%，服务及时率100%等；目标均已完成。公司建立了售后服务考核管理制度，明确了售后服务的监督管理职责和要求。</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</si>
  <si>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</si>
  <si>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</si>
  <si>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</si>
  <si>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公司制定了《售后服务考核管理制度》、《服务质量控制规范》等制度，对售后人员进行内部考核，通过对客户的回访进行监督售后服务的质量，对客户反馈优秀的员工进行嘉奖和奖金激励。</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</si>
  <si>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</si>
  <si>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</si>
  <si>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</si>
  <si>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</si>
  <si>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</si>
  <si>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行政部、保安部、财务部之间建立了良好的信息反馈的机制，主要通过企业信息系统、微信、电话等作为信息传输的工具。</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</si>
  <si>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</si>
  <si>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</si>
  <si>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</si>
  <si>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公司主要提供保安服务，服务对象是人，沟通能力非常重要。保安部和行政部定期组织人员的沟通能力相关培训。</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</si>
  <si>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</si>
  <si>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</si>
  <si>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</si>
  <si>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公司建立了ISO 9001 质量管理体系、ISO 14001环境管理体系以及ISO 45001 职业健康管理体系，并在2月份进行了三个体系的认证。</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</si>
  <si>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</si>
  <si>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</si>
  <si>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</si>
  <si>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公司依据国家标准相关标准制定公司运行管理相关标准，如各项管理程序文件等。</t>
  </si>
  <si>
    <t>组织应在技术或服务上建立标准，如参与国家、行业标准的制定。</t>
  </si>
  <si>
    <t>5.1.7　</t>
  </si>
  <si>
    <t>服务文化（6分）</t>
  </si>
  <si>
    <t>5.1.7.1　有明确的服务理念，作为售后服务工作的指导思想，并保证员工理解</t>
  </si>
  <si>
    <t>A16</t>
  </si>
  <si>
    <t>“以周到的服务，赢得广大客户的信任与厚爱”作为售后服务工作的指导思想。于2022年9月10日进行了《售后服务手册》的培训。</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</si>
  <si>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</si>
  <si>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</si>
  <si>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</si>
  <si>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合同或者标书中明确做出服务承诺，对不称职的保安员甲方可进行教育批评，对多次教育不改者，在五个工作日内予以调换。</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</si>
  <si>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</si>
  <si>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</si>
  <si>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</si>
  <si>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2019年9月7日浙江省临海市遭受台风“利马奇”，军华保安总经理捐赠善款，帮助灾后重建工作。获得临海市慈善总会，杭州市临海商会荣誉证书。</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</si>
  <si>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</si>
  <si>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</si>
  <si>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</si>
  <si>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</si>
  <si>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</si>
  <si>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</si>
  <si>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企业属于服务业，为客户提供保安服务。无包装信息等，该条款不适用。</t>
  </si>
  <si>
    <t>/</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</si>
  <si>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</si>
  <si>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</si>
  <si>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</si>
  <si>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企业属于服务业，为客户提供保安服务。无附属文档等，该条款不适用。</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</si>
  <si>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</si>
  <si>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</si>
  <si>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</si>
  <si>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企业属于服务业，为客户提供保安服务。无保修期限等，该条款不适用。</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</si>
  <si>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</si>
  <si>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</si>
  <si>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</si>
  <si>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企业属于服务业，为客户提供保安服务。无安全提示等，该条款不适用。</t>
  </si>
  <si>
    <t>对有安全使用期限的商品，应明示有关信息，如锅炉、压力容器、安全气囊等。该提示应是在商品上或相关设施上的显著位置。</t>
  </si>
  <si>
    <t>5.2.1.5　建立商品系统性缺陷信息公开机制，及时告知顾客</t>
  </si>
  <si>
    <t>B5</t>
  </si>
  <si>
    <t>企业属于服务业，为客户提供保安服务。该条款不适用。</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</si>
  <si>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</si>
  <si>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</si>
  <si>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</si>
  <si>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</si>
  <si>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</si>
  <si>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企业属于服务业，为客户提供保安服务，无安装调试，该条款不适用。</t>
  </si>
  <si>
    <t>本指标评价的是安装调试服务的及时性和有效性。</t>
  </si>
  <si>
    <t>5.2.2.2　提供商品使用所必需的使用指导或顾客培训，解答并解决顾客的疑问</t>
  </si>
  <si>
    <t>B7</t>
  </si>
  <si>
    <t>企业属于服务业，为客户提供保安服务。沟通能力是保安人员的重要技能，通过定期组织沟通能力、处理问题技巧等培训来提升保安服务质量。</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</si>
  <si>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</si>
  <si>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</si>
  <si>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</si>
  <si>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企业属于服务业，为客户提供保安服务，该条款不适用。</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</si>
  <si>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</si>
  <si>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</si>
  <si>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</si>
  <si>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</si>
  <si>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</si>
  <si>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</si>
  <si>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</si>
  <si>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</si>
  <si>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</si>
  <si>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</si>
  <si>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</si>
  <si>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</si>
  <si>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</si>
  <si>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</si>
  <si>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</si>
  <si>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</si>
  <si>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企业属于服务业，为客户提供保安服务，不涉及维修，该条款不适用。</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</si>
  <si>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</si>
  <si>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</si>
  <si>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</si>
  <si>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</si>
  <si>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</si>
  <si>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</si>
  <si>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</si>
  <si>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</si>
  <si>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</si>
  <si>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企业属于服务业，为客户提供保安服务。定期会进行保安用具的盘点和检查，保证保安服务的正常进行。</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</si>
  <si>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</si>
  <si>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</si>
  <si>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</si>
  <si>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企业属于服务业，为客户提供保安服务。如遇到客户要求更换保安人员，公司从其他项目中调度人员或从常用渠道及时招聘保安人员。</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</si>
  <si>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</si>
  <si>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</si>
  <si>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</si>
  <si>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</si>
  <si>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</si>
  <si>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</si>
  <si>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</si>
  <si>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</si>
  <si>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从事保安服务的人员均具备当地公安局办理的保安证，提供专业的保安服务。</t>
  </si>
  <si>
    <t>所售商品包括组织自行生产的，及代理销售的。</t>
  </si>
  <si>
    <t>5.2.5.2　对顾客明示的质保期和保修期应符合国家相关规定的要求</t>
  </si>
  <si>
    <t>B19</t>
  </si>
  <si>
    <t>企业属于服务业，为客户提供保安服务，不涉及保修期，该条款不适用。</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</si>
  <si>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</si>
  <si>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</si>
  <si>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</si>
  <si>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企业属于服务业，为客户提供保安服务。如提供的服务不能满足客户要求公司从其他项目中调度人员或从常用渠道及时招聘保安人员。</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</si>
  <si>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</si>
  <si>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</si>
  <si>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</si>
  <si>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企业属于服务业，为客户提供保安服务，不涉及产品召回，该条款不适用。</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</si>
  <si>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</si>
  <si>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</si>
  <si>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</si>
  <si>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企业属于服务业，为客户提供保安服务，不涉及先行赔付，该条款不适用。</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</si>
  <si>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</si>
  <si>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</si>
  <si>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</si>
  <si>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</si>
  <si>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</si>
  <si>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企业属于服务业，为客户提供保安服务，不涉及废弃商品回收，该条款不适用。</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</si>
  <si>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</si>
  <si>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</si>
  <si>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</si>
  <si>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</si>
  <si>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</si>
  <si>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</si>
  <si>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</si>
  <si>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</si>
  <si>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</si>
  <si>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公司设立有咨询和投诉电话， 保安人员派驻在业主单位，及时提供保安服务和解决问题。保安部负责人与物业单位用微信沟通，及时解决客户的问题。</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</si>
  <si>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</si>
  <si>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</si>
  <si>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</si>
  <si>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</si>
  <si>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</si>
  <si>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</si>
  <si>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公司建立顾客信息档案，由保安队长及时收集业务单位的问题，跟踪问题解决情况并形成记录。 在第一时间上报上一级部门。</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</si>
  <si>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</si>
  <si>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</si>
  <si>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</si>
  <si>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保安部为公司指定的售后服务监督部门，负责监督企业售后服务系统的运转情况：公司的售后服务系统包括售后服务满意度调查，及时掌握顾客意见；抽查2023年1月顾客满意度评价汇总分析记录，随机抽调客户数3家，评价内容为主要从服务能力、服务质量、响应时效、总体价格四个方面，分非常满意、满意、一般，不满意、非常不满意五个档次进行评分，评价结果为满意率达96%。</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</si>
  <si>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</si>
  <si>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</si>
  <si>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</si>
  <si>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节假日无偿支援客户组织的业主小区团购活动。</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</si>
  <si>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</si>
  <si>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</si>
  <si>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</si>
  <si>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</si>
  <si>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</si>
  <si>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由保安部专职记录客户投诉，建立完整的投诉档案。制定《投诉记录表》，详细记录项目、受理人、投诉时间、投诉人信息、投诉方式、内容、投诉评估（投诉分级、投诉分类、处理情况）以及投诉回访。做到凡事有响应，解决问题有跟踪确认。</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</si>
  <si>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</si>
  <si>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</si>
  <si>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</si>
  <si>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现场查见《投诉记录表》2023年2月12日，受理人：赵湖春，投诉内容：投诉事由：原先西门口封掉，2月11号胡军华擅自打开，被领导看到了。多次与巡逻岗交代，巡逻记得带上对讲机，说了好几遍，对讲机不充电，也不带对讲机巡逻，只要领导来检查永远找不到人，领导检查照片也不拍信息不传递。单元门口不允许停放电动车，巡逻岗巡查不到位，多次被查，要求换人。主张/索赔要求：岗位人员更换。投诉分级：一般投诉；投诉分类：协调投诉；处理情况：给予胡军华10分考核，更换其他项目重新培训，招聘新员工，做好入职培训，给予一个月的试用期，在职期间做好入职引导以及岗位培训。
后续跟踪回访：安排新员工，受访人朱恒云确认满意。</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</si>
  <si>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</si>
  <si>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</si>
  <si>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</si>
  <si>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公司提供的是保安服务，保安部人员遇到治安问题，第一时间汇报给保安部负责人，保安人员报警，请求并协助警察处理。同时，保安部也配备了保安用具如防爆挡板、保安棍等。</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</si>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</sst>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10"/>
      <name val="宋体"/>
      <charset val="134"/>
    </font>
    <font>
      <sz val="10"/>
      <color rgb="FFFF0000"/>
      <name val="宋体"/>
      <charset val="134"/>
    </font>
    <font>
      <sz val="10"/>
      <name val="黑体"/>
      <charset val="134"/>
    </font>
    <font>
      <sz val="10"/>
      <color theme="1"/>
      <name val="宋体"/>
      <charset val="134"/>
      <scheme val="minor"/>
    </font>
    <font>
      <sz val="10"/>
      <color theme="1"/>
      <name val="宋体"/>
      <charset val="134"/>
      <scheme val="major"/>
    </font>
    <font>
      <sz val="10"/>
      <name val="宋体"/>
      <charset val="134"/>
      <scheme val="major"/>
    </font>
    <font>
      <sz val="11"/>
      <name val="宋体"/>
      <charset val="134"/>
      <scheme val="minor"/>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4">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8" tint="0.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7" tint="0.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0" fontId="11" fillId="1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2" fillId="18"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9" borderId="13" applyNumberFormat="0" applyFont="0" applyAlignment="0" applyProtection="0">
      <alignment vertical="center"/>
    </xf>
    <xf numFmtId="0" fontId="13" fillId="2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13" fillId="21" borderId="0" applyNumberFormat="0" applyBorder="0" applyAlignment="0" applyProtection="0">
      <alignment vertical="center"/>
    </xf>
    <xf numFmtId="0" fontId="16" fillId="0" borderId="15" applyNumberFormat="0" applyFill="0" applyAlignment="0" applyProtection="0">
      <alignment vertical="center"/>
    </xf>
    <xf numFmtId="0" fontId="13" fillId="22" borderId="0" applyNumberFormat="0" applyBorder="0" applyAlignment="0" applyProtection="0">
      <alignment vertical="center"/>
    </xf>
    <xf numFmtId="0" fontId="22" fillId="23" borderId="16" applyNumberFormat="0" applyAlignment="0" applyProtection="0">
      <alignment vertical="center"/>
    </xf>
    <xf numFmtId="0" fontId="23" fillId="23" borderId="12" applyNumberFormat="0" applyAlignment="0" applyProtection="0">
      <alignment vertical="center"/>
    </xf>
    <xf numFmtId="0" fontId="24" fillId="24" borderId="17" applyNumberFormat="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3" fillId="35" borderId="0" applyNumberFormat="0" applyBorder="0" applyAlignment="0" applyProtection="0">
      <alignment vertical="center"/>
    </xf>
    <xf numFmtId="0" fontId="13" fillId="36" borderId="0" applyNumberFormat="0" applyBorder="0" applyAlignment="0" applyProtection="0">
      <alignment vertical="center"/>
    </xf>
    <xf numFmtId="0" fontId="10" fillId="37" borderId="0" applyNumberFormat="0" applyBorder="0" applyAlignment="0" applyProtection="0">
      <alignment vertical="center"/>
    </xf>
    <xf numFmtId="0" fontId="10" fillId="38" borderId="0" applyNumberFormat="0" applyBorder="0" applyAlignment="0" applyProtection="0">
      <alignment vertical="center"/>
    </xf>
    <xf numFmtId="0" fontId="13" fillId="39" borderId="0" applyNumberFormat="0" applyBorder="0" applyAlignment="0" applyProtection="0">
      <alignment vertical="center"/>
    </xf>
    <xf numFmtId="0" fontId="10" fillId="40" borderId="0" applyNumberFormat="0" applyBorder="0" applyAlignment="0" applyProtection="0">
      <alignment vertical="center"/>
    </xf>
    <xf numFmtId="0" fontId="13" fillId="41" borderId="0" applyNumberFormat="0" applyBorder="0" applyAlignment="0" applyProtection="0">
      <alignment vertical="center"/>
    </xf>
    <xf numFmtId="0" fontId="13" fillId="42" borderId="0" applyNumberFormat="0" applyBorder="0" applyAlignment="0" applyProtection="0">
      <alignment vertical="center"/>
    </xf>
    <xf numFmtId="0" fontId="10" fillId="15" borderId="0" applyNumberFormat="0" applyBorder="0" applyAlignment="0" applyProtection="0">
      <alignment vertical="center"/>
    </xf>
    <xf numFmtId="0" fontId="13" fillId="43" borderId="0" applyNumberFormat="0" applyBorder="0" applyAlignment="0" applyProtection="0">
      <alignment vertical="center"/>
    </xf>
    <xf numFmtId="0" fontId="0" fillId="0" borderId="0">
      <alignment vertical="center"/>
    </xf>
  </cellStyleXfs>
  <cellXfs count="77">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6" borderId="10" xfId="0" applyFont="1" applyFill="1" applyBorder="1" applyAlignment="1">
      <alignment horizontal="left" vertical="top" wrapText="1"/>
    </xf>
    <xf numFmtId="0" fontId="5" fillId="8" borderId="10" xfId="0" applyFont="1" applyFill="1" applyBorder="1" applyAlignment="1">
      <alignment horizontal="center" vertical="top" wrapText="1"/>
    </xf>
    <xf numFmtId="0" fontId="1" fillId="5"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1" fillId="6" borderId="9" xfId="0" applyFont="1" applyFill="1" applyBorder="1" applyAlignment="1">
      <alignment horizontal="center" vertical="center"/>
    </xf>
    <xf numFmtId="0" fontId="4" fillId="7" borderId="5" xfId="0" applyFont="1" applyFill="1" applyBorder="1" applyAlignment="1">
      <alignment horizontal="left" vertical="center" wrapText="1"/>
    </xf>
    <xf numFmtId="0" fontId="1" fillId="6" borderId="7"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7" xfId="0" applyFont="1" applyFill="1" applyBorder="1" applyAlignment="1">
      <alignment horizontal="center" vertical="center"/>
    </xf>
    <xf numFmtId="0" fontId="4" fillId="10" borderId="9" xfId="0" applyFont="1" applyFill="1" applyBorder="1" applyAlignment="1">
      <alignment horizontal="center" vertical="center" wrapText="1"/>
    </xf>
    <xf numFmtId="0" fontId="5" fillId="6" borderId="10" xfId="49" applyFont="1" applyFill="1" applyBorder="1" applyAlignment="1">
      <alignment horizontal="left" vertical="center" wrapText="1"/>
    </xf>
    <xf numFmtId="0" fontId="5" fillId="8" borderId="10" xfId="49" applyFont="1" applyFill="1" applyBorder="1" applyAlignment="1">
      <alignment horizontal="center" vertical="center" wrapText="1"/>
    </xf>
    <xf numFmtId="0" fontId="4" fillId="10" borderId="8" xfId="0" applyFont="1" applyFill="1" applyBorder="1" applyAlignment="1">
      <alignment horizontal="center" vertical="center" wrapText="1"/>
    </xf>
    <xf numFmtId="0" fontId="6" fillId="6" borderId="10" xfId="0" applyFont="1" applyFill="1" applyBorder="1" applyAlignment="1">
      <alignment horizontal="left" vertical="center" wrapText="1"/>
    </xf>
    <xf numFmtId="0" fontId="7" fillId="8" borderId="10" xfId="0" applyFont="1" applyFill="1" applyBorder="1" applyAlignment="1">
      <alignment horizontal="center" vertical="center" wrapText="1"/>
    </xf>
    <xf numFmtId="0" fontId="7" fillId="6" borderId="10" xfId="0" applyFont="1" applyFill="1" applyBorder="1" applyAlignment="1">
      <alignment horizontal="left" vertical="center" wrapText="1"/>
    </xf>
    <xf numFmtId="0" fontId="4" fillId="10"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1" fillId="9" borderId="8" xfId="0" applyFont="1" applyFill="1" applyBorder="1" applyAlignment="1">
      <alignment horizontal="center" vertical="center"/>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11" borderId="10" xfId="49" applyFont="1" applyFill="1" applyBorder="1" applyAlignment="1">
      <alignment horizontal="center" vertical="center" wrapText="1"/>
    </xf>
    <xf numFmtId="0" fontId="0" fillId="6" borderId="5" xfId="0" applyFont="1" applyFill="1" applyBorder="1" applyAlignment="1">
      <alignment horizontal="center" vertical="center" wrapText="1"/>
    </xf>
    <xf numFmtId="0" fontId="4" fillId="6" borderId="9" xfId="0" applyFont="1" applyFill="1" applyBorder="1" applyAlignment="1">
      <alignment horizontal="left" vertical="center" wrapText="1"/>
    </xf>
    <xf numFmtId="0" fontId="1" fillId="12" borderId="9" xfId="0" applyFont="1" applyFill="1" applyBorder="1" applyAlignment="1">
      <alignment horizontal="center" vertical="center"/>
    </xf>
    <xf numFmtId="0" fontId="1" fillId="12" borderId="8" xfId="0" applyFont="1" applyFill="1" applyBorder="1" applyAlignment="1">
      <alignment horizontal="center" vertical="center"/>
    </xf>
    <xf numFmtId="0" fontId="1" fillId="12" borderId="7" xfId="0" applyFont="1" applyFill="1" applyBorder="1" applyAlignment="1">
      <alignment horizontal="center" vertical="center"/>
    </xf>
    <xf numFmtId="0" fontId="4" fillId="13" borderId="9" xfId="0" applyFont="1" applyFill="1" applyBorder="1" applyAlignment="1">
      <alignment horizontal="center" vertical="center" wrapText="1"/>
    </xf>
    <xf numFmtId="0" fontId="4" fillId="13" borderId="5" xfId="0" applyFont="1" applyFill="1" applyBorder="1" applyAlignment="1">
      <alignment horizontal="left" vertical="center" wrapText="1"/>
    </xf>
    <xf numFmtId="0" fontId="4" fillId="13" borderId="5" xfId="0" applyFont="1" applyFill="1" applyBorder="1" applyAlignment="1">
      <alignment horizontal="center" vertical="center" wrapText="1"/>
    </xf>
    <xf numFmtId="0" fontId="5" fillId="14" borderId="10" xfId="0" applyFont="1" applyFill="1" applyBorder="1" applyAlignment="1">
      <alignment horizontal="center" vertical="top" wrapText="1"/>
    </xf>
    <xf numFmtId="0" fontId="8" fillId="0" borderId="8" xfId="0" applyFont="1" applyBorder="1" applyAlignment="1">
      <alignment horizontal="center" vertical="center"/>
    </xf>
    <xf numFmtId="0" fontId="0" fillId="13" borderId="8" xfId="0" applyFont="1" applyFill="1" applyBorder="1" applyAlignment="1">
      <alignment horizontal="center" vertical="center" wrapText="1"/>
    </xf>
    <xf numFmtId="0" fontId="8" fillId="0" borderId="7" xfId="0" applyFont="1" applyBorder="1" applyAlignment="1">
      <alignment horizontal="center" vertical="center"/>
    </xf>
    <xf numFmtId="0" fontId="0" fillId="13" borderId="7" xfId="0" applyFont="1" applyFill="1" applyBorder="1" applyAlignment="1">
      <alignment horizontal="center" vertical="center" wrapText="1"/>
    </xf>
    <xf numFmtId="0" fontId="7" fillId="14" borderId="10" xfId="0" applyFont="1" applyFill="1" applyBorder="1" applyAlignment="1">
      <alignment horizontal="center" vertical="center" wrapText="1"/>
    </xf>
    <xf numFmtId="0" fontId="5" fillId="6" borderId="10" xfId="49" applyFont="1" applyFill="1" applyBorder="1" applyAlignment="1">
      <alignment horizontal="left" vertical="top" wrapText="1"/>
    </xf>
    <xf numFmtId="0" fontId="5" fillId="14" borderId="10" xfId="49" applyFont="1" applyFill="1" applyBorder="1" applyAlignment="1">
      <alignment horizontal="center" vertical="top" wrapText="1"/>
    </xf>
    <xf numFmtId="0" fontId="1" fillId="9" borderId="9" xfId="0" applyFont="1" applyFill="1" applyBorder="1" applyAlignment="1">
      <alignment horizontal="center" vertical="center" wrapText="1"/>
    </xf>
    <xf numFmtId="0" fontId="5" fillId="15" borderId="10" xfId="0" applyFont="1" applyFill="1" applyBorder="1" applyAlignment="1">
      <alignment horizontal="left" vertical="top" wrapText="1"/>
    </xf>
    <xf numFmtId="0" fontId="5" fillId="15" borderId="10" xfId="0" applyFont="1" applyFill="1" applyBorder="1" applyAlignment="1">
      <alignment horizontal="center" vertical="top" wrapText="1"/>
    </xf>
    <xf numFmtId="0" fontId="1" fillId="5" borderId="7"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9" fillId="15" borderId="10" xfId="0" applyFont="1" applyFill="1" applyBorder="1" applyAlignment="1">
      <alignment horizontal="left" vertical="top" wrapText="1"/>
    </xf>
    <xf numFmtId="0" fontId="9" fillId="15" borderId="10" xfId="0" applyFont="1" applyFill="1" applyBorder="1" applyAlignment="1">
      <alignment horizontal="center" vertical="top" wrapText="1"/>
    </xf>
    <xf numFmtId="0" fontId="0" fillId="0" borderId="0" xfId="0" applyFont="1" applyAlignment="1">
      <alignment vertical="center" wrapText="1"/>
    </xf>
    <xf numFmtId="0" fontId="3" fillId="4" borderId="11" xfId="0" applyFont="1" applyFill="1" applyBorder="1" applyAlignment="1">
      <alignment horizontal="center" wrapText="1"/>
    </xf>
    <xf numFmtId="0" fontId="5" fillId="7" borderId="5" xfId="0" applyFont="1" applyFill="1" applyBorder="1" applyAlignment="1">
      <alignment vertical="center" wrapText="1"/>
    </xf>
    <xf numFmtId="0" fontId="5" fillId="7" borderId="5"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9893300" y="2298700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tabSelected="1" zoomScale="67" zoomScaleNormal="67" topLeftCell="A55" workbookViewId="0">
      <selection activeCell="K1" sqref="K1"/>
    </sheetView>
  </sheetViews>
  <sheetFormatPr defaultColWidth="9" defaultRowHeight="14"/>
  <cols>
    <col min="1" max="3" width="9" style="1"/>
    <col min="4" max="4" width="22.3636363636364" style="1" customWidth="1"/>
    <col min="5" max="6" width="9" style="1"/>
    <col min="7" max="7" width="62" style="1" customWidth="1"/>
    <col min="8" max="8" width="10.5" style="2" customWidth="1"/>
    <col min="9" max="9" width="77.3636363636364" style="1" customWidth="1"/>
    <col min="10" max="10" width="11.7272727272727"/>
  </cols>
  <sheetData>
    <row r="1" ht="15" spans="1:9">
      <c r="A1" s="3" t="s">
        <v>0</v>
      </c>
      <c r="B1" s="4"/>
      <c r="C1" s="4"/>
      <c r="D1" s="4"/>
      <c r="E1" s="4"/>
      <c r="F1" s="4"/>
      <c r="G1" s="4"/>
      <c r="H1" s="4"/>
      <c r="I1" s="4"/>
    </row>
    <row r="2" ht="15" spans="1:9">
      <c r="A2" s="5" t="s">
        <v>1</v>
      </c>
      <c r="B2" s="6"/>
      <c r="C2" s="6"/>
      <c r="D2" s="6"/>
      <c r="E2" s="6"/>
      <c r="F2" s="6"/>
      <c r="G2" s="6"/>
      <c r="H2" s="6"/>
      <c r="I2" s="6"/>
    </row>
    <row r="3" spans="1:9">
      <c r="A3" s="7" t="s">
        <v>2</v>
      </c>
      <c r="B3" s="8"/>
      <c r="C3" s="8"/>
      <c r="D3" s="8"/>
      <c r="E3" s="8"/>
      <c r="F3" s="8"/>
      <c r="G3" s="8"/>
      <c r="H3" s="8"/>
      <c r="I3" s="73"/>
    </row>
    <row r="4" ht="30" spans="1:9">
      <c r="A4" s="9" t="s">
        <v>3</v>
      </c>
      <c r="B4" s="10" t="s">
        <v>4</v>
      </c>
      <c r="C4" s="9" t="s">
        <v>5</v>
      </c>
      <c r="D4" s="11" t="s">
        <v>6</v>
      </c>
      <c r="E4" s="12" t="s">
        <v>7</v>
      </c>
      <c r="F4" s="12" t="s">
        <v>8</v>
      </c>
      <c r="G4" s="13" t="s">
        <v>9</v>
      </c>
      <c r="H4" s="13" t="s">
        <v>10</v>
      </c>
      <c r="I4" s="13" t="s">
        <v>11</v>
      </c>
    </row>
    <row r="5" ht="91" spans="1:9">
      <c r="A5" s="14" t="s">
        <v>12</v>
      </c>
      <c r="B5" s="15" t="s">
        <v>13</v>
      </c>
      <c r="C5" s="16" t="s">
        <v>14</v>
      </c>
      <c r="D5" s="17" t="s">
        <v>15</v>
      </c>
      <c r="E5" s="17">
        <v>1</v>
      </c>
      <c r="F5" s="17" t="s">
        <v>16</v>
      </c>
      <c r="G5" s="18" t="s">
        <v>17</v>
      </c>
      <c r="H5" s="19">
        <v>0.98</v>
      </c>
      <c r="I5" s="74" t="s">
        <v>18</v>
      </c>
    </row>
    <row r="6" ht="351" spans="1:9">
      <c r="A6" s="20"/>
      <c r="B6" s="21"/>
      <c r="C6" s="22"/>
      <c r="D6" s="17" t="s">
        <v>19</v>
      </c>
      <c r="E6" s="17">
        <v>3</v>
      </c>
      <c r="F6" s="17" t="s">
        <v>20</v>
      </c>
      <c r="G6" s="18" t="s">
        <v>21</v>
      </c>
      <c r="H6" s="19">
        <f>98*E6/100</f>
        <v>2.94</v>
      </c>
      <c r="I6" s="74" t="s">
        <v>22</v>
      </c>
    </row>
    <row r="7" ht="78" spans="1:9">
      <c r="A7" s="20"/>
      <c r="B7" s="15" t="s">
        <v>23</v>
      </c>
      <c r="C7" s="16" t="s">
        <v>24</v>
      </c>
      <c r="D7" s="17" t="s">
        <v>25</v>
      </c>
      <c r="E7" s="17">
        <v>1</v>
      </c>
      <c r="F7" s="17" t="s">
        <v>26</v>
      </c>
      <c r="G7" s="18" t="s">
        <v>27</v>
      </c>
      <c r="H7" s="19">
        <f>100*E7/100</f>
        <v>1</v>
      </c>
      <c r="I7" s="74" t="s">
        <v>28</v>
      </c>
    </row>
    <row r="8" ht="65" spans="1:9">
      <c r="A8" s="20"/>
      <c r="B8" s="21"/>
      <c r="C8" s="22"/>
      <c r="D8" s="17" t="s">
        <v>29</v>
      </c>
      <c r="E8" s="17">
        <v>5</v>
      </c>
      <c r="F8" s="17" t="s">
        <v>30</v>
      </c>
      <c r="G8" s="18" t="s">
        <v>31</v>
      </c>
      <c r="H8" s="19">
        <f>98*E8/100</f>
        <v>4.9</v>
      </c>
      <c r="I8" s="74" t="s">
        <v>32</v>
      </c>
    </row>
    <row r="9" ht="195" spans="1:9">
      <c r="A9" s="20"/>
      <c r="B9" s="15" t="s">
        <v>33</v>
      </c>
      <c r="C9" s="16" t="s">
        <v>34</v>
      </c>
      <c r="D9" s="17" t="s">
        <v>35</v>
      </c>
      <c r="E9" s="17">
        <v>2</v>
      </c>
      <c r="F9" s="17" t="s">
        <v>36</v>
      </c>
      <c r="G9" s="18" t="s">
        <v>37</v>
      </c>
      <c r="H9" s="19">
        <f>98*E9/100</f>
        <v>1.96</v>
      </c>
      <c r="I9" s="74" t="s">
        <v>38</v>
      </c>
    </row>
    <row r="10" ht="143" spans="1:9">
      <c r="A10" s="20"/>
      <c r="B10" s="23"/>
      <c r="C10" s="24"/>
      <c r="D10" s="17" t="s">
        <v>39</v>
      </c>
      <c r="E10" s="17">
        <v>2</v>
      </c>
      <c r="F10" s="17" t="s">
        <v>40</v>
      </c>
      <c r="G10" s="18" t="s">
        <v>41</v>
      </c>
      <c r="H10" s="19">
        <f>96*E10/100</f>
        <v>1.92</v>
      </c>
      <c r="I10" s="74" t="s">
        <v>42</v>
      </c>
    </row>
    <row r="11" ht="117" spans="1:9">
      <c r="A11" s="20"/>
      <c r="B11" s="21"/>
      <c r="C11" s="22"/>
      <c r="D11" s="17" t="s">
        <v>43</v>
      </c>
      <c r="E11" s="17">
        <v>2</v>
      </c>
      <c r="F11" s="17" t="s">
        <v>44</v>
      </c>
      <c r="G11" s="18" t="s">
        <v>45</v>
      </c>
      <c r="H11" s="19">
        <f>100*E11/100</f>
        <v>2</v>
      </c>
      <c r="I11" s="74" t="s">
        <v>46</v>
      </c>
    </row>
    <row r="12" ht="130" spans="1:9">
      <c r="A12" s="25"/>
      <c r="B12" s="26" t="s">
        <v>47</v>
      </c>
      <c r="C12" s="16" t="s">
        <v>48</v>
      </c>
      <c r="D12" s="27" t="s">
        <v>49</v>
      </c>
      <c r="E12" s="17">
        <v>4</v>
      </c>
      <c r="F12" s="17" t="s">
        <v>50</v>
      </c>
      <c r="G12" s="18" t="s">
        <v>51</v>
      </c>
      <c r="H12" s="19">
        <f>96*E12/100</f>
        <v>3.84</v>
      </c>
      <c r="I12" s="74" t="s">
        <v>52</v>
      </c>
    </row>
    <row r="13" ht="52" spans="1:9">
      <c r="A13" s="25"/>
      <c r="B13" s="28"/>
      <c r="C13" s="22"/>
      <c r="D13" s="27" t="s">
        <v>53</v>
      </c>
      <c r="E13" s="17">
        <v>2</v>
      </c>
      <c r="F13" s="17" t="s">
        <v>54</v>
      </c>
      <c r="G13" s="18" t="s">
        <v>55</v>
      </c>
      <c r="H13" s="19">
        <f>98*E13/100</f>
        <v>1.96</v>
      </c>
      <c r="I13" s="74" t="s">
        <v>56</v>
      </c>
    </row>
    <row r="14" ht="273" spans="1:9">
      <c r="A14" s="25"/>
      <c r="B14" s="29" t="s">
        <v>57</v>
      </c>
      <c r="C14" s="16" t="s">
        <v>58</v>
      </c>
      <c r="D14" s="27" t="s">
        <v>59</v>
      </c>
      <c r="E14" s="17">
        <v>1</v>
      </c>
      <c r="F14" s="17" t="s">
        <v>60</v>
      </c>
      <c r="G14" s="18" t="s">
        <v>61</v>
      </c>
      <c r="H14" s="19">
        <f>98*E14/100</f>
        <v>0.98</v>
      </c>
      <c r="I14" s="74" t="s">
        <v>62</v>
      </c>
    </row>
    <row r="15" ht="208" spans="1:9">
      <c r="A15" s="25"/>
      <c r="B15" s="30"/>
      <c r="C15" s="22"/>
      <c r="D15" s="27" t="s">
        <v>63</v>
      </c>
      <c r="E15" s="17">
        <v>6</v>
      </c>
      <c r="F15" s="17" t="s">
        <v>64</v>
      </c>
      <c r="G15" s="18" t="s">
        <v>65</v>
      </c>
      <c r="H15" s="19">
        <f>97*E15/100</f>
        <v>5.82</v>
      </c>
      <c r="I15" s="74" t="s">
        <v>66</v>
      </c>
    </row>
    <row r="16" ht="261.75" customHeight="1" spans="1:9">
      <c r="A16" s="25"/>
      <c r="B16" s="31" t="s">
        <v>67</v>
      </c>
      <c r="C16" s="16" t="s">
        <v>68</v>
      </c>
      <c r="D16" s="17" t="s">
        <v>69</v>
      </c>
      <c r="E16" s="17">
        <v>2</v>
      </c>
      <c r="F16" s="17" t="s">
        <v>70</v>
      </c>
      <c r="G16" s="32" t="s">
        <v>71</v>
      </c>
      <c r="H16" s="33">
        <f>96*E16/100</f>
        <v>1.92</v>
      </c>
      <c r="I16" s="75" t="s">
        <v>72</v>
      </c>
    </row>
    <row r="17" ht="65" spans="1:9">
      <c r="A17" s="25"/>
      <c r="B17" s="34"/>
      <c r="C17" s="24"/>
      <c r="D17" s="17" t="s">
        <v>73</v>
      </c>
      <c r="E17" s="17">
        <v>1</v>
      </c>
      <c r="F17" s="17" t="s">
        <v>74</v>
      </c>
      <c r="G17" s="35" t="s">
        <v>75</v>
      </c>
      <c r="H17" s="36">
        <v>0.96</v>
      </c>
      <c r="I17" s="74" t="s">
        <v>76</v>
      </c>
    </row>
    <row r="18" ht="52" spans="1:9">
      <c r="A18" s="25"/>
      <c r="B18" s="34"/>
      <c r="C18" s="24"/>
      <c r="D18" s="17" t="s">
        <v>77</v>
      </c>
      <c r="E18" s="17">
        <v>1</v>
      </c>
      <c r="F18" s="17" t="s">
        <v>78</v>
      </c>
      <c r="G18" s="37" t="s">
        <v>79</v>
      </c>
      <c r="H18" s="36">
        <f>96*E18/100</f>
        <v>0.96</v>
      </c>
      <c r="I18" s="74" t="s">
        <v>80</v>
      </c>
    </row>
    <row r="19" ht="39" spans="1:9">
      <c r="A19" s="25"/>
      <c r="B19" s="38"/>
      <c r="C19" s="22"/>
      <c r="D19" s="17" t="s">
        <v>81</v>
      </c>
      <c r="E19" s="17">
        <v>1</v>
      </c>
      <c r="F19" s="17" t="s">
        <v>82</v>
      </c>
      <c r="G19" s="37" t="s">
        <v>83</v>
      </c>
      <c r="H19" s="36">
        <f>96*E19/100</f>
        <v>0.96</v>
      </c>
      <c r="I19" s="74" t="s">
        <v>84</v>
      </c>
    </row>
    <row r="20" ht="104" spans="1:9">
      <c r="A20" s="25"/>
      <c r="B20" s="31" t="s">
        <v>85</v>
      </c>
      <c r="C20" s="16" t="s">
        <v>86</v>
      </c>
      <c r="D20" s="17" t="s">
        <v>87</v>
      </c>
      <c r="E20" s="17">
        <v>1</v>
      </c>
      <c r="F20" s="17" t="s">
        <v>88</v>
      </c>
      <c r="G20" s="37" t="s">
        <v>89</v>
      </c>
      <c r="H20" s="36">
        <f>98*E20/100</f>
        <v>0.98</v>
      </c>
      <c r="I20" s="74" t="s">
        <v>90</v>
      </c>
    </row>
    <row r="21" ht="130" spans="1:9">
      <c r="A21" s="25"/>
      <c r="B21" s="34"/>
      <c r="C21" s="24"/>
      <c r="D21" s="17" t="s">
        <v>91</v>
      </c>
      <c r="E21" s="17">
        <v>2</v>
      </c>
      <c r="F21" s="17" t="s">
        <v>92</v>
      </c>
      <c r="G21" s="35" t="s">
        <v>93</v>
      </c>
      <c r="H21" s="36">
        <f>96*E21/100</f>
        <v>1.92</v>
      </c>
      <c r="I21" s="74" t="s">
        <v>94</v>
      </c>
    </row>
    <row r="22" ht="143" spans="1:9">
      <c r="A22" s="39"/>
      <c r="B22" s="38"/>
      <c r="C22" s="22"/>
      <c r="D22" s="17" t="s">
        <v>95</v>
      </c>
      <c r="E22" s="17">
        <v>3</v>
      </c>
      <c r="F22" s="17" t="s">
        <v>96</v>
      </c>
      <c r="G22" s="37" t="s">
        <v>97</v>
      </c>
      <c r="H22" s="36">
        <f>95*E22/100</f>
        <v>2.85</v>
      </c>
      <c r="I22" s="74" t="s">
        <v>98</v>
      </c>
    </row>
    <row r="23" ht="52" spans="1:9">
      <c r="A23" s="14" t="s">
        <v>99</v>
      </c>
      <c r="B23" s="29" t="s">
        <v>100</v>
      </c>
      <c r="C23" s="15" t="s">
        <v>101</v>
      </c>
      <c r="D23" s="40" t="s">
        <v>102</v>
      </c>
      <c r="E23" s="41">
        <v>1</v>
      </c>
      <c r="F23" s="41" t="s">
        <v>103</v>
      </c>
      <c r="G23" s="37" t="s">
        <v>104</v>
      </c>
      <c r="H23" s="42" t="s">
        <v>105</v>
      </c>
      <c r="I23" s="74" t="s">
        <v>106</v>
      </c>
    </row>
    <row r="24" ht="65" spans="1:9">
      <c r="A24" s="20"/>
      <c r="B24" s="43"/>
      <c r="C24" s="23"/>
      <c r="D24" s="40" t="s">
        <v>107</v>
      </c>
      <c r="E24" s="41">
        <v>2</v>
      </c>
      <c r="F24" s="41" t="s">
        <v>108</v>
      </c>
      <c r="G24" s="37" t="s">
        <v>109</v>
      </c>
      <c r="H24" s="42" t="s">
        <v>105</v>
      </c>
      <c r="I24" s="74" t="s">
        <v>110</v>
      </c>
    </row>
    <row r="25" ht="117" spans="1:9">
      <c r="A25" s="20"/>
      <c r="B25" s="43"/>
      <c r="C25" s="44"/>
      <c r="D25" s="40" t="s">
        <v>111</v>
      </c>
      <c r="E25" s="41">
        <v>1</v>
      </c>
      <c r="F25" s="41" t="s">
        <v>112</v>
      </c>
      <c r="G25" s="37" t="s">
        <v>113</v>
      </c>
      <c r="H25" s="42" t="s">
        <v>105</v>
      </c>
      <c r="I25" s="74" t="s">
        <v>114</v>
      </c>
    </row>
    <row r="26" ht="52" spans="1:9">
      <c r="A26" s="20"/>
      <c r="B26" s="43"/>
      <c r="C26" s="44"/>
      <c r="D26" s="40" t="s">
        <v>115</v>
      </c>
      <c r="E26" s="41">
        <v>1</v>
      </c>
      <c r="F26" s="41" t="s">
        <v>116</v>
      </c>
      <c r="G26" s="37" t="s">
        <v>117</v>
      </c>
      <c r="H26" s="42" t="s">
        <v>105</v>
      </c>
      <c r="I26" s="74" t="s">
        <v>118</v>
      </c>
    </row>
    <row r="27" ht="39" spans="1:9">
      <c r="A27" s="20"/>
      <c r="B27" s="30"/>
      <c r="C27" s="45"/>
      <c r="D27" s="40" t="s">
        <v>119</v>
      </c>
      <c r="E27" s="41">
        <v>1</v>
      </c>
      <c r="F27" s="41" t="s">
        <v>120</v>
      </c>
      <c r="G27" s="37" t="s">
        <v>121</v>
      </c>
      <c r="H27" s="42" t="s">
        <v>105</v>
      </c>
      <c r="I27" s="74" t="s">
        <v>122</v>
      </c>
    </row>
    <row r="28" ht="39" spans="1:9">
      <c r="A28" s="20"/>
      <c r="B28" s="29" t="s">
        <v>123</v>
      </c>
      <c r="C28" s="15" t="s">
        <v>124</v>
      </c>
      <c r="D28" s="40" t="s">
        <v>125</v>
      </c>
      <c r="E28" s="41">
        <v>1.5</v>
      </c>
      <c r="F28" s="41" t="s">
        <v>126</v>
      </c>
      <c r="G28" s="37" t="s">
        <v>127</v>
      </c>
      <c r="H28" s="42" t="s">
        <v>105</v>
      </c>
      <c r="I28" s="74" t="s">
        <v>128</v>
      </c>
    </row>
    <row r="29" ht="52" spans="1:9">
      <c r="A29" s="20"/>
      <c r="B29" s="46"/>
      <c r="C29" s="23"/>
      <c r="D29" s="40" t="s">
        <v>129</v>
      </c>
      <c r="E29" s="41">
        <v>1.5</v>
      </c>
      <c r="F29" s="41" t="s">
        <v>130</v>
      </c>
      <c r="G29" s="37" t="s">
        <v>131</v>
      </c>
      <c r="H29" s="42">
        <f>98*E29/100</f>
        <v>1.47</v>
      </c>
      <c r="I29" s="74" t="s">
        <v>132</v>
      </c>
    </row>
    <row r="30" ht="78" spans="1:9">
      <c r="A30" s="20"/>
      <c r="B30" s="46"/>
      <c r="C30" s="44"/>
      <c r="D30" s="40" t="s">
        <v>133</v>
      </c>
      <c r="E30" s="41">
        <v>1.5</v>
      </c>
      <c r="F30" s="41" t="s">
        <v>134</v>
      </c>
      <c r="G30" s="37" t="s">
        <v>135</v>
      </c>
      <c r="H30" s="42" t="s">
        <v>105</v>
      </c>
      <c r="I30" s="74" t="s">
        <v>136</v>
      </c>
    </row>
    <row r="31" ht="52" spans="1:9">
      <c r="A31" s="20"/>
      <c r="B31" s="47"/>
      <c r="C31" s="45"/>
      <c r="D31" s="40" t="s">
        <v>137</v>
      </c>
      <c r="E31" s="41">
        <v>1.5</v>
      </c>
      <c r="F31" s="41" t="s">
        <v>138</v>
      </c>
      <c r="G31" s="37" t="s">
        <v>135</v>
      </c>
      <c r="H31" s="42" t="s">
        <v>105</v>
      </c>
      <c r="I31" s="74" t="s">
        <v>139</v>
      </c>
    </row>
    <row r="32" ht="39" spans="1:9">
      <c r="A32" s="20"/>
      <c r="B32" s="29" t="s">
        <v>140</v>
      </c>
      <c r="C32" s="15" t="s">
        <v>141</v>
      </c>
      <c r="D32" s="40" t="s">
        <v>142</v>
      </c>
      <c r="E32" s="41">
        <v>1</v>
      </c>
      <c r="F32" s="41" t="s">
        <v>143</v>
      </c>
      <c r="G32" s="37" t="s">
        <v>135</v>
      </c>
      <c r="H32" s="42" t="s">
        <v>105</v>
      </c>
      <c r="I32" s="74" t="s">
        <v>144</v>
      </c>
    </row>
    <row r="33" ht="39" spans="1:9">
      <c r="A33" s="20"/>
      <c r="B33" s="30"/>
      <c r="C33" s="21"/>
      <c r="D33" s="40" t="s">
        <v>145</v>
      </c>
      <c r="E33" s="41">
        <v>3</v>
      </c>
      <c r="F33" s="41" t="s">
        <v>146</v>
      </c>
      <c r="G33" s="37" t="s">
        <v>135</v>
      </c>
      <c r="H33" s="42" t="s">
        <v>105</v>
      </c>
      <c r="I33" s="74" t="s">
        <v>147</v>
      </c>
    </row>
    <row r="34" ht="52" spans="1:9">
      <c r="A34" s="25"/>
      <c r="B34" s="29" t="s">
        <v>148</v>
      </c>
      <c r="C34" s="41" t="s">
        <v>149</v>
      </c>
      <c r="D34" s="15" t="s">
        <v>150</v>
      </c>
      <c r="E34" s="15">
        <v>1</v>
      </c>
      <c r="F34" s="41" t="s">
        <v>151</v>
      </c>
      <c r="G34" s="37" t="s">
        <v>152</v>
      </c>
      <c r="H34" s="48" t="s">
        <v>105</v>
      </c>
      <c r="I34" s="74" t="s">
        <v>153</v>
      </c>
    </row>
    <row r="35" ht="39" spans="1:9">
      <c r="A35" s="25"/>
      <c r="B35" s="46"/>
      <c r="C35" s="49"/>
      <c r="D35" s="15" t="s">
        <v>154</v>
      </c>
      <c r="E35" s="15">
        <v>1</v>
      </c>
      <c r="F35" s="41" t="s">
        <v>155</v>
      </c>
      <c r="G35" s="37" t="s">
        <v>152</v>
      </c>
      <c r="H35" s="48" t="s">
        <v>105</v>
      </c>
      <c r="I35" s="74" t="s">
        <v>156</v>
      </c>
    </row>
    <row r="36" ht="78" spans="1:9">
      <c r="A36" s="25"/>
      <c r="B36" s="46"/>
      <c r="C36" s="49"/>
      <c r="D36" s="15" t="s">
        <v>157</v>
      </c>
      <c r="E36" s="15">
        <v>3</v>
      </c>
      <c r="F36" s="41" t="s">
        <v>158</v>
      </c>
      <c r="G36" s="37" t="s">
        <v>152</v>
      </c>
      <c r="H36" s="42" t="s">
        <v>105</v>
      </c>
      <c r="I36" s="74" t="s">
        <v>159</v>
      </c>
    </row>
    <row r="37" ht="39" spans="1:9">
      <c r="A37" s="25"/>
      <c r="B37" s="46"/>
      <c r="C37" s="49"/>
      <c r="D37" s="50" t="s">
        <v>160</v>
      </c>
      <c r="E37" s="15">
        <v>1</v>
      </c>
      <c r="F37" s="41" t="s">
        <v>161</v>
      </c>
      <c r="G37" s="37" t="s">
        <v>162</v>
      </c>
      <c r="H37" s="42">
        <f>96*E37/100</f>
        <v>0.96</v>
      </c>
      <c r="I37" s="74" t="s">
        <v>163</v>
      </c>
    </row>
    <row r="38" ht="39" spans="1:9">
      <c r="A38" s="25"/>
      <c r="B38" s="46"/>
      <c r="C38" s="49"/>
      <c r="D38" s="15" t="s">
        <v>164</v>
      </c>
      <c r="E38" s="15">
        <v>3</v>
      </c>
      <c r="F38" s="41" t="s">
        <v>165</v>
      </c>
      <c r="G38" s="37" t="s">
        <v>166</v>
      </c>
      <c r="H38" s="42">
        <f>98*E38/100</f>
        <v>2.94</v>
      </c>
      <c r="I38" s="74" t="s">
        <v>167</v>
      </c>
    </row>
    <row r="39" ht="52" spans="1:9">
      <c r="A39" s="25"/>
      <c r="B39" s="46"/>
      <c r="C39" s="49"/>
      <c r="D39" s="50" t="s">
        <v>168</v>
      </c>
      <c r="E39" s="15">
        <v>1</v>
      </c>
      <c r="F39" s="41" t="s">
        <v>169</v>
      </c>
      <c r="G39" s="37" t="s">
        <v>166</v>
      </c>
      <c r="H39" s="42">
        <f>98*E39/100</f>
        <v>0.98</v>
      </c>
      <c r="I39" s="74" t="s">
        <v>170</v>
      </c>
    </row>
    <row r="40" ht="39" spans="1:9">
      <c r="A40" s="25"/>
      <c r="B40" s="51" t="s">
        <v>171</v>
      </c>
      <c r="C40" s="15" t="s">
        <v>172</v>
      </c>
      <c r="D40" s="40" t="s">
        <v>173</v>
      </c>
      <c r="E40" s="41">
        <v>1</v>
      </c>
      <c r="F40" s="41" t="s">
        <v>174</v>
      </c>
      <c r="G40" s="37" t="s">
        <v>175</v>
      </c>
      <c r="H40" s="42">
        <f>96*E40/100</f>
        <v>0.96</v>
      </c>
      <c r="I40" s="74" t="s">
        <v>176</v>
      </c>
    </row>
    <row r="41" ht="39" spans="1:9">
      <c r="A41" s="25"/>
      <c r="B41" s="52"/>
      <c r="C41" s="23"/>
      <c r="D41" s="40" t="s">
        <v>177</v>
      </c>
      <c r="E41" s="41">
        <v>1</v>
      </c>
      <c r="F41" s="41" t="s">
        <v>178</v>
      </c>
      <c r="G41" s="37" t="s">
        <v>179</v>
      </c>
      <c r="H41" s="42" t="s">
        <v>105</v>
      </c>
      <c r="I41" s="74" t="s">
        <v>180</v>
      </c>
    </row>
    <row r="42" ht="78" spans="1:9">
      <c r="A42" s="25"/>
      <c r="B42" s="52"/>
      <c r="C42" s="23"/>
      <c r="D42" s="40" t="s">
        <v>181</v>
      </c>
      <c r="E42" s="41">
        <v>2</v>
      </c>
      <c r="F42" s="41" t="s">
        <v>182</v>
      </c>
      <c r="G42" s="37" t="s">
        <v>183</v>
      </c>
      <c r="H42" s="42">
        <f>96*E42/100</f>
        <v>1.92</v>
      </c>
      <c r="I42" s="74" t="s">
        <v>184</v>
      </c>
    </row>
    <row r="43" ht="104" spans="1:9">
      <c r="A43" s="25"/>
      <c r="B43" s="52"/>
      <c r="C43" s="44"/>
      <c r="D43" s="40" t="s">
        <v>185</v>
      </c>
      <c r="E43" s="41">
        <v>1</v>
      </c>
      <c r="F43" s="41" t="s">
        <v>186</v>
      </c>
      <c r="G43" s="37" t="s">
        <v>187</v>
      </c>
      <c r="H43" s="42" t="s">
        <v>105</v>
      </c>
      <c r="I43" s="74" t="s">
        <v>188</v>
      </c>
    </row>
    <row r="44" ht="91" spans="1:9">
      <c r="A44" s="25"/>
      <c r="B44" s="53"/>
      <c r="C44" s="45"/>
      <c r="D44" s="40" t="s">
        <v>189</v>
      </c>
      <c r="E44" s="41">
        <v>2</v>
      </c>
      <c r="F44" s="41" t="s">
        <v>190</v>
      </c>
      <c r="G44" s="37" t="s">
        <v>191</v>
      </c>
      <c r="H44" s="42" t="s">
        <v>105</v>
      </c>
      <c r="I44" s="74" t="s">
        <v>192</v>
      </c>
    </row>
    <row r="45" ht="52" spans="1:9">
      <c r="A45" s="25"/>
      <c r="B45" s="51" t="s">
        <v>193</v>
      </c>
      <c r="C45" s="15" t="s">
        <v>194</v>
      </c>
      <c r="D45" s="40" t="s">
        <v>195</v>
      </c>
      <c r="E45" s="41">
        <v>1</v>
      </c>
      <c r="F45" s="41" t="s">
        <v>196</v>
      </c>
      <c r="G45" s="37" t="s">
        <v>197</v>
      </c>
      <c r="H45" s="42" t="s">
        <v>105</v>
      </c>
      <c r="I45" s="74" t="s">
        <v>198</v>
      </c>
    </row>
    <row r="46" ht="52" spans="1:9">
      <c r="A46" s="39"/>
      <c r="B46" s="47"/>
      <c r="C46" s="45"/>
      <c r="D46" s="40" t="s">
        <v>199</v>
      </c>
      <c r="E46" s="41">
        <v>1</v>
      </c>
      <c r="F46" s="41" t="s">
        <v>200</v>
      </c>
      <c r="G46" s="37" t="s">
        <v>197</v>
      </c>
      <c r="H46" s="42" t="s">
        <v>105</v>
      </c>
      <c r="I46" s="74" t="s">
        <v>201</v>
      </c>
    </row>
    <row r="47" ht="65" spans="1:9">
      <c r="A47" s="14" t="s">
        <v>202</v>
      </c>
      <c r="B47" s="29" t="s">
        <v>203</v>
      </c>
      <c r="C47" s="54" t="s">
        <v>204</v>
      </c>
      <c r="D47" s="55" t="s">
        <v>205</v>
      </c>
      <c r="E47" s="56">
        <v>3</v>
      </c>
      <c r="F47" s="56" t="s">
        <v>206</v>
      </c>
      <c r="G47" s="18" t="s">
        <v>207</v>
      </c>
      <c r="H47" s="57">
        <f>96*E47/100</f>
        <v>2.88</v>
      </c>
      <c r="I47" s="74" t="s">
        <v>208</v>
      </c>
    </row>
    <row r="48" ht="39" spans="1:9">
      <c r="A48" s="20"/>
      <c r="B48" s="58"/>
      <c r="C48" s="59"/>
      <c r="D48" s="55" t="s">
        <v>209</v>
      </c>
      <c r="E48" s="56">
        <v>2</v>
      </c>
      <c r="F48" s="56" t="s">
        <v>210</v>
      </c>
      <c r="G48" s="18" t="s">
        <v>207</v>
      </c>
      <c r="H48" s="57">
        <f>95*E48/100</f>
        <v>1.9</v>
      </c>
      <c r="I48" s="74" t="s">
        <v>211</v>
      </c>
    </row>
    <row r="49" ht="104" spans="1:9">
      <c r="A49" s="20"/>
      <c r="B49" s="58"/>
      <c r="C49" s="59"/>
      <c r="D49" s="55" t="s">
        <v>212</v>
      </c>
      <c r="E49" s="56">
        <v>3</v>
      </c>
      <c r="F49" s="56" t="s">
        <v>213</v>
      </c>
      <c r="G49" s="18" t="s">
        <v>214</v>
      </c>
      <c r="H49" s="57">
        <f>95*E49/100</f>
        <v>2.85</v>
      </c>
      <c r="I49" s="74" t="s">
        <v>215</v>
      </c>
    </row>
    <row r="50" ht="78" spans="1:9">
      <c r="A50" s="20"/>
      <c r="B50" s="58"/>
      <c r="C50" s="59"/>
      <c r="D50" s="55" t="s">
        <v>216</v>
      </c>
      <c r="E50" s="56">
        <v>5</v>
      </c>
      <c r="F50" s="56" t="s">
        <v>217</v>
      </c>
      <c r="G50" s="18" t="s">
        <v>218</v>
      </c>
      <c r="H50" s="57">
        <f>98*E50/100</f>
        <v>4.9</v>
      </c>
      <c r="I50" s="74" t="s">
        <v>219</v>
      </c>
    </row>
    <row r="51" ht="104" spans="1:9">
      <c r="A51" s="20"/>
      <c r="B51" s="60"/>
      <c r="C51" s="61"/>
      <c r="D51" s="55" t="s">
        <v>220</v>
      </c>
      <c r="E51" s="56">
        <v>2</v>
      </c>
      <c r="F51" s="56" t="s">
        <v>221</v>
      </c>
      <c r="G51" s="18" t="s">
        <v>222</v>
      </c>
      <c r="H51" s="57">
        <v>2</v>
      </c>
      <c r="I51" s="74" t="s">
        <v>223</v>
      </c>
    </row>
    <row r="52" ht="273" spans="1:9">
      <c r="A52" s="25"/>
      <c r="B52" s="29" t="s">
        <v>224</v>
      </c>
      <c r="C52" s="54" t="s">
        <v>225</v>
      </c>
      <c r="D52" s="55" t="s">
        <v>226</v>
      </c>
      <c r="E52" s="56">
        <v>2</v>
      </c>
      <c r="F52" s="56" t="s">
        <v>227</v>
      </c>
      <c r="G52" s="37" t="s">
        <v>228</v>
      </c>
      <c r="H52" s="62">
        <f>96*E52/100</f>
        <v>1.92</v>
      </c>
      <c r="I52" s="74" t="s">
        <v>229</v>
      </c>
    </row>
    <row r="53" ht="117" spans="1:9">
      <c r="A53" s="25"/>
      <c r="B53" s="43"/>
      <c r="C53" s="59"/>
      <c r="D53" s="55" t="s">
        <v>230</v>
      </c>
      <c r="E53" s="56">
        <v>7</v>
      </c>
      <c r="F53" s="56" t="s">
        <v>231</v>
      </c>
      <c r="G53" s="63" t="s">
        <v>232</v>
      </c>
      <c r="H53" s="64">
        <f>96*E53/100</f>
        <v>6.72</v>
      </c>
      <c r="I53" s="74" t="s">
        <v>233</v>
      </c>
    </row>
    <row r="54" ht="52" spans="1:9">
      <c r="A54" s="39"/>
      <c r="B54" s="30"/>
      <c r="C54" s="61"/>
      <c r="D54" s="55" t="s">
        <v>234</v>
      </c>
      <c r="E54" s="56">
        <v>1</v>
      </c>
      <c r="F54" s="56" t="s">
        <v>235</v>
      </c>
      <c r="G54" s="37" t="s">
        <v>236</v>
      </c>
      <c r="H54" s="62">
        <f>96*E54/100</f>
        <v>0.96</v>
      </c>
      <c r="I54" s="74" t="s">
        <v>237</v>
      </c>
    </row>
    <row r="55" ht="104" spans="1:9">
      <c r="A55" s="14" t="s">
        <v>238</v>
      </c>
      <c r="B55" s="65" t="s">
        <v>239</v>
      </c>
      <c r="C55" s="15" t="s">
        <v>240</v>
      </c>
      <c r="D55" s="40" t="s">
        <v>241</v>
      </c>
      <c r="E55" s="41">
        <v>1</v>
      </c>
      <c r="F55" s="41" t="s">
        <v>242</v>
      </c>
      <c r="G55" s="66"/>
      <c r="H55" s="67" t="s">
        <v>243</v>
      </c>
      <c r="I55" s="74" t="s">
        <v>244</v>
      </c>
    </row>
    <row r="56" ht="78" spans="1:9">
      <c r="A56" s="68"/>
      <c r="B56" s="69" t="s">
        <v>245</v>
      </c>
      <c r="C56" s="41" t="s">
        <v>246</v>
      </c>
      <c r="D56" s="40" t="s">
        <v>247</v>
      </c>
      <c r="E56" s="41">
        <v>1</v>
      </c>
      <c r="F56" s="41" t="s">
        <v>248</v>
      </c>
      <c r="G56" s="70"/>
      <c r="H56" s="71" t="s">
        <v>243</v>
      </c>
      <c r="I56" s="74" t="s">
        <v>249</v>
      </c>
    </row>
    <row r="57" spans="8:10">
      <c r="H57" s="2">
        <f>SUM(H5:H56)</f>
        <v>72.21</v>
      </c>
      <c r="I57" s="76" t="s">
        <v>250</v>
      </c>
      <c r="J57">
        <f>72.21/74.5*100</f>
        <v>96.9261744966443</v>
      </c>
    </row>
    <row r="58" ht="273" customHeight="1" spans="1:7">
      <c r="A58" s="72" t="s">
        <v>251</v>
      </c>
      <c r="B58" s="72"/>
      <c r="C58" s="72"/>
      <c r="D58" s="72"/>
      <c r="E58" s="72"/>
      <c r="F58" s="72"/>
      <c r="G58" s="72"/>
    </row>
  </sheetData>
  <autoFilter ref="A4:I58">
    <extLst/>
  </autoFilter>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 Lucy</cp:lastModifiedBy>
  <dcterms:created xsi:type="dcterms:W3CDTF">2012-11-28T05:53:00Z</dcterms:created>
  <dcterms:modified xsi:type="dcterms:W3CDTF">2023-03-06T03:05:39Z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6C4E445839C14B98A73F88DCA98B30C3</vt:lpwstr>
  </property>
</Properties>
</file>