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Users\julum\Desktop\0010-2010胜利油田顺天节能技术有限公司\测量资料\高度控制测量-胜利顺天\"/>
    </mc:Choice>
  </mc:AlternateContent>
  <xr:revisionPtr revIDLastSave="0" documentId="13_ncr:1_{76BCB7D1-9A87-4DDA-BC98-7E9F1DA28262}" xr6:coauthVersionLast="36" xr6:coauthVersionMax="36" xr10:uidLastSave="{00000000-0000-0000-0000-000000000000}"/>
  <bookViews>
    <workbookView xWindow="0" yWindow="0" windowWidth="14623" windowHeight="7594" activeTab="1" xr2:uid="{00000000-000D-0000-FFFF-FFFF00000000}"/>
  </bookViews>
  <sheets>
    <sheet name="1A" sheetId="16" r:id="rId1"/>
    <sheet name="1B" sheetId="17" r:id="rId2"/>
  </sheets>
  <definedNames>
    <definedName name="_xlnm.Print_Area" localSheetId="0">'1A'!$A$1:$I$32</definedName>
    <definedName name="_xlnm.Print_Titles" localSheetId="0">'1A'!$1:$2</definedName>
  </definedNames>
  <calcPr calcId="179021"/>
</workbook>
</file>

<file path=xl/calcChain.xml><?xml version="1.0" encoding="utf-8"?>
<calcChain xmlns="http://schemas.openxmlformats.org/spreadsheetml/2006/main">
  <c r="I19" i="16" l="1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G20" i="16" s="1"/>
  <c r="H9" i="16"/>
  <c r="B20" i="16" s="1"/>
  <c r="D29" i="16" l="1"/>
  <c r="D28" i="16"/>
  <c r="D27" i="16"/>
  <c r="D25" i="16"/>
  <c r="D23" i="16"/>
  <c r="D24" i="16" s="1"/>
</calcChain>
</file>

<file path=xl/sharedStrings.xml><?xml version="1.0" encoding="utf-8"?>
<sst xmlns="http://schemas.openxmlformats.org/spreadsheetml/2006/main" count="125" uniqueCount="55">
  <si>
    <t xml:space="preserve">测量过程名称：磁钢尺寸测量 </t>
  </si>
  <si>
    <t>测量设备：外径千分尺      测量范围：（0～25）mm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</si>
  <si>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</si>
  <si>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</si>
  <si>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</si>
  <si>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</si>
  <si>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</si>
  <si>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</si>
  <si>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</si>
  <si>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</si>
  <si>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</si>
  <si>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</si>
  <si>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</si>
  <si>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2019.8.10</t>
  </si>
  <si>
    <t>2019.8.21</t>
  </si>
  <si>
    <t>2019.8.30</t>
  </si>
  <si>
    <t>2019.9.12</t>
  </si>
  <si>
    <t xml:space="preserve">                  </t>
  </si>
  <si>
    <t xml:space="preserve">                          </t>
  </si>
  <si>
    <t>2019.9.23</t>
  </si>
  <si>
    <t>2019.10.10</t>
  </si>
  <si>
    <t>2019.10.21</t>
  </si>
  <si>
    <t xml:space="preserve">                        </t>
  </si>
  <si>
    <t>2019.10.30</t>
  </si>
  <si>
    <t>2019.11.10</t>
  </si>
  <si>
    <t>2019.11.23</t>
  </si>
  <si>
    <t>2019.12.15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</si>
  <si>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</si>
  <si>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</si>
  <si>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</si>
  <si>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</si>
  <si>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</si>
  <si>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</si>
  <si>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</si>
  <si>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</si>
  <si>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</si>
  <si>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</si>
  <si>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</si>
  <si>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</si>
  <si>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</si>
  <si>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</si>
  <si>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t>永磁电机磁钢厚度尺寸测量过程质控图</t>
  </si>
  <si>
    <t>UCL=5.003</t>
  </si>
  <si>
    <t>CL=5.001</t>
  </si>
  <si>
    <t>LCL=4.999</t>
  </si>
  <si>
    <t>UCL=0.009</t>
  </si>
  <si>
    <t>CL=0.004</t>
  </si>
  <si>
    <t>LCL=0</t>
  </si>
  <si>
    <t>被测参数： 磁钢尺寸   测量范围：4.5mm   允差范围：(-0.05-/-0.10) mm</t>
    <phoneticPr fontId="16" type="noConversion"/>
  </si>
  <si>
    <t>核查标准：被测件</t>
    <phoneticPr fontId="16" type="noConversion"/>
  </si>
  <si>
    <t>永磁电机磁钢厚度尺寸测量过程监视统计记录表</t>
    <phoneticPr fontId="16" type="noConversion"/>
  </si>
  <si>
    <t>附2：</t>
    <phoneticPr fontId="16" type="noConversion"/>
  </si>
  <si>
    <t xml:space="preserve">  监视结果评价：</t>
  </si>
  <si>
    <t xml:space="preserve">    均值、极差控制图状态正常，产品磁钢尺寸指标测量过程中未出现非正常变异，能满足生产工艺要求。</t>
    <phoneticPr fontId="16" type="noConversion"/>
  </si>
  <si>
    <r>
      <t xml:space="preserve">      </t>
    </r>
    <r>
      <rPr>
        <sz val="14"/>
        <rFont val="宋体"/>
        <family val="3"/>
        <charset val="134"/>
      </rPr>
      <t>核查人员：王家宝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</si>
</sst>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0_ "/>
    <numFmt numFmtId="179" formatCode="0.000_ "/>
    <numFmt numFmtId="180" formatCode="0.000"/>
    <numFmt numFmtId="181" formatCode="0.0000_ "/>
    <numFmt numFmtId="182" formatCode="0.00_);[Red]\(0.00\)"/>
    <numFmt numFmtId="183" formatCode="0.000_);[Red]\(0.000\)"/>
  </numFmts>
  <fonts count="21" x14ac:knownFonts="1">
    <font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20"/>
      <name val="Times New Roman"/>
      <family val="1"/>
    </font>
    <font>
      <sz val="20"/>
      <name val="Times New Roman"/>
      <family val="1"/>
    </font>
    <font>
      <b/>
      <sz val="12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宋体"/>
      <charset val="134"/>
    </font>
    <font>
      <sz val="10.5"/>
      <name val="Times New Roman"/>
      <family val="1"/>
    </font>
    <font>
      <i/>
      <sz val="16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0" fillId="0" borderId="6" xfId="0" applyFont="1" applyBorder="1" applyAlignment="1"/>
    <xf numFmtId="178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horizontal="left" vertical="center"/>
    </xf>
    <xf numFmtId="0" fontId="12" fillId="0" borderId="0" xfId="0" applyFont="1"/>
    <xf numFmtId="179" fontId="0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Border="1"/>
    <xf numFmtId="182" fontId="0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83" fontId="0" fillId="0" borderId="0" xfId="0" applyNumberFormat="1" applyFont="1" applyBorder="1" applyAlignment="1">
      <alignment horizontal="left" vertical="center"/>
    </xf>
    <xf numFmtId="181" fontId="0" fillId="0" borderId="0" xfId="0" applyNumberFormat="1" applyFont="1" applyBorder="1" applyAlignment="1">
      <alignment vertical="center"/>
    </xf>
    <xf numFmtId="183" fontId="0" fillId="0" borderId="0" xfId="0" applyNumberFormat="1" applyFont="1" applyAlignment="1">
      <alignment horizontal="left" vertical="center"/>
    </xf>
    <xf numFmtId="17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179" fontId="9" fillId="0" borderId="0" xfId="0" applyNumberFormat="1" applyFont="1" applyBorder="1" applyAlignment="1">
      <alignment horizontal="center" wrapText="1"/>
    </xf>
    <xf numFmtId="179" fontId="9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indent="1"/>
    </xf>
    <xf numFmtId="0" fontId="17" fillId="0" borderId="2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0" fontId="2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C-4FFF-BD29-CD48B692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94816"/>
        <c:axId val="98596736"/>
      </c:lineChart>
      <c:catAx>
        <c:axId val="9859481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98596736"/>
        <c:crosses val="autoZero"/>
        <c:auto val="1"/>
        <c:lblAlgn val="ctr"/>
        <c:lblOffset val="100"/>
        <c:tickLblSkip val="1"/>
        <c:noMultiLvlLbl val="0"/>
      </c:catAx>
      <c:valAx>
        <c:axId val="98596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98594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E-435E-A021-B89EBC4C1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2736"/>
        <c:axId val="98648064"/>
      </c:lineChart>
      <c:catAx>
        <c:axId val="986127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98648064"/>
        <c:crosses val="autoZero"/>
        <c:auto val="1"/>
        <c:lblAlgn val="ctr"/>
        <c:lblOffset val="100"/>
        <c:tickLblSkip val="1"/>
        <c:noMultiLvlLbl val="0"/>
      </c:catAx>
      <c:valAx>
        <c:axId val="98648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98612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极差</c:v>
          </c:tx>
          <c:marker>
            <c:symbol val="none"/>
          </c:marker>
          <c:val>
            <c:numRef>
              <c:f>'1A'!$I$9:$I$19</c:f>
              <c:numCache>
                <c:formatCode>0.000_ </c:formatCode>
                <c:ptCount val="11"/>
                <c:pt idx="0">
                  <c:v>3.9999999999995595E-3</c:v>
                </c:pt>
                <c:pt idx="1">
                  <c:v>3.0000000000001137E-3</c:v>
                </c:pt>
                <c:pt idx="2">
                  <c:v>3.9999999999995595E-3</c:v>
                </c:pt>
                <c:pt idx="3">
                  <c:v>3.0000000000001137E-3</c:v>
                </c:pt>
                <c:pt idx="4">
                  <c:v>6.0000000000002274E-3</c:v>
                </c:pt>
                <c:pt idx="5">
                  <c:v>3.9999999999995595E-3</c:v>
                </c:pt>
                <c:pt idx="6">
                  <c:v>4.9999999999998934E-3</c:v>
                </c:pt>
                <c:pt idx="7">
                  <c:v>3.0000000000001137E-3</c:v>
                </c:pt>
                <c:pt idx="8">
                  <c:v>3.9999999999995595E-3</c:v>
                </c:pt>
                <c:pt idx="9">
                  <c:v>3.9999999999995595E-3</c:v>
                </c:pt>
                <c:pt idx="10">
                  <c:v>4.9999999999998934E-3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1-491E-8C26-537C4FBF3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049280"/>
        <c:axId val="100050816"/>
      </c:lineChart>
      <c:catAx>
        <c:axId val="1000492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0050816"/>
        <c:crosses val="autoZero"/>
        <c:auto val="1"/>
        <c:lblAlgn val="ctr"/>
        <c:lblOffset val="100"/>
        <c:noMultiLvlLbl val="0"/>
      </c:catAx>
      <c:valAx>
        <c:axId val="100050816"/>
        <c:scaling>
          <c:orientation val="minMax"/>
          <c:max val="0.01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0049280"/>
        <c:crosses val="autoZero"/>
        <c:crossBetween val="between"/>
        <c:majorUnit val="2E-3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'1A'!$H$9:$H$19</c:f>
              <c:numCache>
                <c:formatCode>0.000_ </c:formatCode>
                <c:ptCount val="11"/>
                <c:pt idx="0">
                  <c:v>5.0014000000000003</c:v>
                </c:pt>
                <c:pt idx="1">
                  <c:v>4.9993999999999996</c:v>
                </c:pt>
                <c:pt idx="2">
                  <c:v>4.9996</c:v>
                </c:pt>
                <c:pt idx="3">
                  <c:v>5.0015999999999998</c:v>
                </c:pt>
                <c:pt idx="4">
                  <c:v>5.0006000000000004</c:v>
                </c:pt>
                <c:pt idx="5">
                  <c:v>5.0015999999999998</c:v>
                </c:pt>
                <c:pt idx="6">
                  <c:v>5.0011999999999999</c:v>
                </c:pt>
                <c:pt idx="7">
                  <c:v>5.0015999999999998</c:v>
                </c:pt>
                <c:pt idx="8">
                  <c:v>5.0014000000000003</c:v>
                </c:pt>
                <c:pt idx="9">
                  <c:v>5.0015999999999998</c:v>
                </c:pt>
                <c:pt idx="10">
                  <c:v>5.0011999999999999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B-45A9-B922-D2CF4CE2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3969"/>
        <c:axId val="374848715"/>
      </c:lineChart>
      <c:catAx>
        <c:axId val="13123396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4848715"/>
        <c:crosses val="autoZero"/>
        <c:auto val="1"/>
        <c:lblAlgn val="ctr"/>
        <c:lblOffset val="100"/>
        <c:noMultiLvlLbl val="0"/>
      </c:catAx>
      <c:valAx>
        <c:axId val="3748487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123396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19</xdr:row>
      <xdr:rowOff>47625</xdr:rowOff>
    </xdr:from>
    <xdr:to>
      <xdr:col>5</xdr:col>
      <xdr:colOff>561975</xdr:colOff>
      <xdr:row>19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714750" y="551688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26</xdr:row>
      <xdr:rowOff>47625</xdr:rowOff>
    </xdr:from>
    <xdr:to>
      <xdr:col>2</xdr:col>
      <xdr:colOff>390525</xdr:colOff>
      <xdr:row>26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774827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8</xdr:col>
      <xdr:colOff>600075</xdr:colOff>
      <xdr:row>32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:a16="http://schemas.microsoft.com/office/drawing/2014/main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0</xdr:rowOff>
    </xdr:from>
    <xdr:to>
      <xdr:col>9</xdr:col>
      <xdr:colOff>9525</xdr:colOff>
      <xdr:row>32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:a16="http://schemas.microsoft.com/office/drawing/2014/main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212271</xdr:colOff>
          <xdr:row>6</xdr:row>
          <xdr:rowOff>87086</xdr:rowOff>
        </xdr:from>
        <xdr:to>
          <xdr:col>7</xdr:col>
          <xdr:colOff>446314</xdr:colOff>
          <xdr:row>7</xdr:row>
          <xdr:rowOff>103414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19</xdr:row>
          <xdr:rowOff>0</xdr:rowOff>
        </xdr:from>
        <xdr:to>
          <xdr:col>0</xdr:col>
          <xdr:colOff>734786</xdr:colOff>
          <xdr:row>20</xdr:row>
          <xdr:rowOff>21771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125186</xdr:colOff>
          <xdr:row>22</xdr:row>
          <xdr:rowOff>27214</xdr:rowOff>
        </xdr:from>
        <xdr:to>
          <xdr:col>2</xdr:col>
          <xdr:colOff>391886</xdr:colOff>
          <xdr:row>23</xdr:row>
          <xdr:rowOff>38100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65314</xdr:colOff>
          <xdr:row>23</xdr:row>
          <xdr:rowOff>103414</xdr:rowOff>
        </xdr:from>
        <xdr:to>
          <xdr:col>3</xdr:col>
          <xdr:colOff>27214</xdr:colOff>
          <xdr:row>24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65314</xdr:colOff>
          <xdr:row>24</xdr:row>
          <xdr:rowOff>48986</xdr:rowOff>
        </xdr:from>
        <xdr:to>
          <xdr:col>3</xdr:col>
          <xdr:colOff>27214</xdr:colOff>
          <xdr:row>25</xdr:row>
          <xdr:rowOff>10886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114300</xdr:rowOff>
        </xdr:from>
        <xdr:to>
          <xdr:col>2</xdr:col>
          <xdr:colOff>429986</xdr:colOff>
          <xdr:row>28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21</xdr:row>
          <xdr:rowOff>97971</xdr:rowOff>
        </xdr:from>
        <xdr:to>
          <xdr:col>0</xdr:col>
          <xdr:colOff>685800</xdr:colOff>
          <xdr:row>21</xdr:row>
          <xdr:rowOff>239486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48986</xdr:colOff>
          <xdr:row>28</xdr:row>
          <xdr:rowOff>65314</xdr:rowOff>
        </xdr:from>
        <xdr:to>
          <xdr:col>2</xdr:col>
          <xdr:colOff>560614</xdr:colOff>
          <xdr:row>28</xdr:row>
          <xdr:rowOff>364671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16</xdr:row>
      <xdr:rowOff>219710</xdr:rowOff>
    </xdr:from>
    <xdr:to>
      <xdr:col>11</xdr:col>
      <xdr:colOff>371475</xdr:colOff>
      <xdr:row>29</xdr:row>
      <xdr:rowOff>85725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6</xdr:row>
      <xdr:rowOff>133350</xdr:rowOff>
    </xdr:from>
    <xdr:to>
      <xdr:col>12</xdr:col>
      <xdr:colOff>76200</xdr:colOff>
      <xdr:row>6</xdr:row>
      <xdr:rowOff>133350</xdr:rowOff>
    </xdr:to>
    <xdr:sp macro="" textlink="">
      <xdr:nvSpPr>
        <xdr:cNvPr id="20612" name="Line 132">
          <a:extLst>
            <a:ext uri="{FF2B5EF4-FFF2-40B4-BE49-F238E27FC236}">
              <a16:creationId xmlns:a16="http://schemas.microsoft.com/office/drawing/2014/main" id="{00000000-0008-0000-0100-000084500000}"/>
            </a:ext>
          </a:extLst>
        </xdr:cNvPr>
        <xdr:cNvSpPr>
          <a:spLocks noChangeShapeType="1"/>
        </xdr:cNvSpPr>
      </xdr:nvSpPr>
      <xdr:spPr>
        <a:xfrm>
          <a:off x="695325" y="172402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371475</xdr:colOff>
      <xdr:row>12</xdr:row>
      <xdr:rowOff>85725</xdr:rowOff>
    </xdr:from>
    <xdr:to>
      <xdr:col>11</xdr:col>
      <xdr:colOff>219075</xdr:colOff>
      <xdr:row>12</xdr:row>
      <xdr:rowOff>85725</xdr:rowOff>
    </xdr:to>
    <xdr:sp macro="" textlink="">
      <xdr:nvSpPr>
        <xdr:cNvPr id="20613" name="Line 133">
          <a:extLst>
            <a:ext uri="{FF2B5EF4-FFF2-40B4-BE49-F238E27FC236}">
              <a16:creationId xmlns:a16="http://schemas.microsoft.com/office/drawing/2014/main" id="{00000000-0008-0000-0100-000085500000}"/>
            </a:ext>
          </a:extLst>
        </xdr:cNvPr>
        <xdr:cNvSpPr>
          <a:spLocks noChangeShapeType="1"/>
        </xdr:cNvSpPr>
      </xdr:nvSpPr>
      <xdr:spPr>
        <a:xfrm>
          <a:off x="371475" y="2762250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504825</xdr:colOff>
      <xdr:row>9</xdr:row>
      <xdr:rowOff>95250</xdr:rowOff>
    </xdr:from>
    <xdr:to>
      <xdr:col>11</xdr:col>
      <xdr:colOff>390525</xdr:colOff>
      <xdr:row>9</xdr:row>
      <xdr:rowOff>95250</xdr:rowOff>
    </xdr:to>
    <xdr:sp macro="" textlink="">
      <xdr:nvSpPr>
        <xdr:cNvPr id="20614" name="Line 134">
          <a:extLst>
            <a:ext uri="{FF2B5EF4-FFF2-40B4-BE49-F238E27FC236}">
              <a16:creationId xmlns:a16="http://schemas.microsoft.com/office/drawing/2014/main" id="{00000000-0008-0000-0100-000086500000}"/>
            </a:ext>
          </a:extLst>
        </xdr:cNvPr>
        <xdr:cNvSpPr>
          <a:spLocks noChangeShapeType="1"/>
        </xdr:cNvSpPr>
      </xdr:nvSpPr>
      <xdr:spPr>
        <a:xfrm>
          <a:off x="504825" y="222885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666750</xdr:colOff>
      <xdr:row>20</xdr:row>
      <xdr:rowOff>57150</xdr:rowOff>
    </xdr:from>
    <xdr:to>
      <xdr:col>12</xdr:col>
      <xdr:colOff>47625</xdr:colOff>
      <xdr:row>20</xdr:row>
      <xdr:rowOff>57150</xdr:rowOff>
    </xdr:to>
    <xdr:sp macro="" textlink="">
      <xdr:nvSpPr>
        <xdr:cNvPr id="9" name="Line 1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666750" y="43624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457200</xdr:colOff>
      <xdr:row>24</xdr:row>
      <xdr:rowOff>85725</xdr:rowOff>
    </xdr:from>
    <xdr:to>
      <xdr:col>11</xdr:col>
      <xdr:colOff>342900</xdr:colOff>
      <xdr:row>24</xdr:row>
      <xdr:rowOff>85725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457200" y="511492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561975</xdr:colOff>
      <xdr:row>27</xdr:row>
      <xdr:rowOff>114300</xdr:rowOff>
    </xdr:from>
    <xdr:to>
      <xdr:col>11</xdr:col>
      <xdr:colOff>419100</xdr:colOff>
      <xdr:row>27</xdr:row>
      <xdr:rowOff>114300</xdr:rowOff>
    </xdr:to>
    <xdr:sp macro="" textlink="">
      <xdr:nvSpPr>
        <xdr:cNvPr id="11" name="Line 1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561975" y="568642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9525</xdr:colOff>
      <xdr:row>1</xdr:row>
      <xdr:rowOff>400050</xdr:rowOff>
    </xdr:from>
    <xdr:to>
      <xdr:col>11</xdr:col>
      <xdr:colOff>218440</xdr:colOff>
      <xdr:row>15</xdr:row>
      <xdr:rowOff>161925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495300</xdr:colOff>
      <xdr:row>3</xdr:row>
      <xdr:rowOff>123825</xdr:rowOff>
    </xdr:from>
    <xdr:to>
      <xdr:col>11</xdr:col>
      <xdr:colOff>190500</xdr:colOff>
      <xdr:row>3</xdr:row>
      <xdr:rowOff>133350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95300" y="1171575"/>
          <a:ext cx="7239000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7</xdr:row>
      <xdr:rowOff>104775</xdr:rowOff>
    </xdr:from>
    <xdr:to>
      <xdr:col>11</xdr:col>
      <xdr:colOff>200025</xdr:colOff>
      <xdr:row>7</xdr:row>
      <xdr:rowOff>104775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38150" y="1876425"/>
          <a:ext cx="73056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8</xdr:row>
      <xdr:rowOff>114300</xdr:rowOff>
    </xdr:from>
    <xdr:to>
      <xdr:col>0</xdr:col>
      <xdr:colOff>9525</xdr:colOff>
      <xdr:row>8</xdr:row>
      <xdr:rowOff>114300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2" idx="1"/>
          <a:endCxn id="2" idx="1"/>
        </xdr:cNvCxnSpPr>
      </xdr:nvCxnSpPr>
      <xdr:spPr>
        <a:xfrm>
          <a:off x="9525" y="20669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485775</xdr:colOff>
      <xdr:row>12</xdr:row>
      <xdr:rowOff>114300</xdr:rowOff>
    </xdr:from>
    <xdr:to>
      <xdr:col>11</xdr:col>
      <xdr:colOff>209550</xdr:colOff>
      <xdr:row>12</xdr:row>
      <xdr:rowOff>123825</xdr:rowOff>
    </xdr:to>
    <xdr:cxnSp macro="">
      <xdr:nvCxnSpPr>
        <xdr:cNvPr id="12" name="直接连接符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V="1">
          <a:off x="485775" y="2790825"/>
          <a:ext cx="72675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32"/>
  <sheetViews>
    <sheetView topLeftCell="A22" workbookViewId="0">
      <selection activeCell="K28" sqref="K28"/>
    </sheetView>
  </sheetViews>
  <sheetFormatPr defaultColWidth="9" defaultRowHeight="15" x14ac:dyDescent="0.3"/>
  <cols>
    <col min="1" max="1" width="10" style="1" customWidth="1"/>
    <col min="2" max="2" width="10.2109375" style="1" customWidth="1"/>
    <col min="3" max="3" width="7.85546875" style="1" customWidth="1"/>
    <col min="4" max="4" width="8.85546875" style="1" customWidth="1"/>
    <col min="5" max="8" width="7.85546875" style="1" customWidth="1"/>
    <col min="9" max="9" width="9" style="1" customWidth="1"/>
    <col min="10" max="16384" width="9" style="1"/>
  </cols>
  <sheetData>
    <row r="1" spans="1:12" ht="27.9" customHeight="1" x14ac:dyDescent="0.3">
      <c r="A1" s="64" t="s">
        <v>51</v>
      </c>
      <c r="B1" s="64"/>
      <c r="C1" s="64"/>
      <c r="D1" s="64"/>
      <c r="E1" s="64"/>
      <c r="F1" s="64"/>
      <c r="G1" s="64"/>
      <c r="H1" s="64"/>
      <c r="I1" s="64"/>
    </row>
    <row r="2" spans="1:12" ht="29.25" customHeight="1" x14ac:dyDescent="0.55000000000000004">
      <c r="A2" s="65" t="s">
        <v>50</v>
      </c>
      <c r="B2" s="66"/>
      <c r="C2" s="66"/>
      <c r="D2" s="66"/>
      <c r="E2" s="66"/>
      <c r="F2" s="66"/>
      <c r="G2" s="66"/>
      <c r="H2" s="66"/>
      <c r="I2" s="66"/>
    </row>
    <row r="3" spans="1:12" ht="24" customHeight="1" x14ac:dyDescent="0.3">
      <c r="A3" s="72" t="s">
        <v>0</v>
      </c>
      <c r="B3" s="73"/>
      <c r="C3" s="73"/>
      <c r="D3" s="73"/>
      <c r="E3" s="73"/>
      <c r="F3" s="73"/>
      <c r="G3" s="73"/>
      <c r="H3" s="73"/>
      <c r="I3" s="74"/>
    </row>
    <row r="4" spans="1:12" ht="24" customHeight="1" x14ac:dyDescent="0.3">
      <c r="A4" s="68" t="s">
        <v>48</v>
      </c>
      <c r="B4" s="67"/>
      <c r="C4" s="67"/>
      <c r="D4" s="67"/>
      <c r="E4" s="67"/>
      <c r="F4" s="67"/>
      <c r="G4" s="67"/>
      <c r="H4" s="67"/>
      <c r="I4" s="67"/>
    </row>
    <row r="5" spans="1:12" ht="24" customHeight="1" x14ac:dyDescent="0.3">
      <c r="A5" s="67" t="s">
        <v>1</v>
      </c>
      <c r="B5" s="67"/>
      <c r="C5" s="67"/>
      <c r="D5" s="67"/>
      <c r="E5" s="67"/>
      <c r="F5" s="67"/>
      <c r="G5" s="67"/>
      <c r="H5" s="67"/>
      <c r="I5" s="67"/>
    </row>
    <row r="6" spans="1:12" ht="24" customHeight="1" x14ac:dyDescent="0.3">
      <c r="A6" s="69" t="s">
        <v>2</v>
      </c>
      <c r="B6" s="69"/>
      <c r="C6" s="69"/>
      <c r="D6" s="70" t="s">
        <v>49</v>
      </c>
      <c r="E6" s="71"/>
      <c r="F6" s="71"/>
      <c r="G6" s="71"/>
      <c r="H6" s="71"/>
      <c r="I6" s="71"/>
    </row>
    <row r="7" spans="1:12" ht="23.25" customHeight="1" x14ac:dyDescent="0.3">
      <c r="A7" s="52" t="s">
        <v>3</v>
      </c>
      <c r="B7" s="7" t="s">
        <v>4</v>
      </c>
      <c r="C7" s="46" t="s">
        <v>5</v>
      </c>
      <c r="D7" s="46"/>
      <c r="E7" s="46"/>
      <c r="F7" s="46"/>
      <c r="G7" s="46"/>
      <c r="H7" s="54"/>
      <c r="I7" s="56" t="s">
        <v>6</v>
      </c>
    </row>
    <row r="8" spans="1:12" ht="22" customHeight="1" x14ac:dyDescent="0.3">
      <c r="A8" s="53"/>
      <c r="B8" s="8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55"/>
      <c r="I8" s="57"/>
    </row>
    <row r="9" spans="1:12" s="4" customFormat="1" ht="22" customHeight="1" x14ac:dyDescent="0.4">
      <c r="A9" s="10">
        <v>1</v>
      </c>
      <c r="B9" s="11" t="s">
        <v>13</v>
      </c>
      <c r="C9" s="12">
        <v>5.0019999999999998</v>
      </c>
      <c r="D9" s="12">
        <v>5</v>
      </c>
      <c r="E9" s="12">
        <v>5</v>
      </c>
      <c r="F9" s="12">
        <v>5.0039999999999996</v>
      </c>
      <c r="G9" s="12">
        <v>5.0010000000000003</v>
      </c>
      <c r="H9" s="13">
        <f>SUM(C9:G9)/5</f>
        <v>5.0014000000000003</v>
      </c>
      <c r="I9" s="40">
        <f>MAX(C9:G9)-MIN(C9:G9)</f>
        <v>3.9999999999995595E-3</v>
      </c>
      <c r="K9" s="41"/>
      <c r="L9" s="42"/>
    </row>
    <row r="10" spans="1:12" s="4" customFormat="1" ht="22" customHeight="1" x14ac:dyDescent="0.4">
      <c r="A10" s="10">
        <v>2</v>
      </c>
      <c r="B10" s="11" t="s">
        <v>14</v>
      </c>
      <c r="C10" s="12">
        <v>5</v>
      </c>
      <c r="D10" s="12">
        <v>5.0010000000000003</v>
      </c>
      <c r="E10" s="12">
        <v>4.9989999999999997</v>
      </c>
      <c r="F10" s="12">
        <v>4.9980000000000002</v>
      </c>
      <c r="G10" s="12">
        <v>4.9989999999999997</v>
      </c>
      <c r="H10" s="13">
        <f t="shared" ref="H10:H15" si="0">SUM(C10:G10)/5</f>
        <v>4.9993999999999996</v>
      </c>
      <c r="I10" s="40">
        <f t="shared" ref="I10:I15" si="1">MAX(C10:G10)-MIN(C10:G10)</f>
        <v>3.0000000000001137E-3</v>
      </c>
      <c r="K10" s="41"/>
      <c r="L10" s="42"/>
    </row>
    <row r="11" spans="1:12" s="4" customFormat="1" ht="22" customHeight="1" x14ac:dyDescent="0.4">
      <c r="A11" s="10">
        <v>3</v>
      </c>
      <c r="B11" s="11" t="s">
        <v>15</v>
      </c>
      <c r="C11" s="12">
        <v>5.0019999999999998</v>
      </c>
      <c r="D11" s="12">
        <v>4.9989999999999997</v>
      </c>
      <c r="E11" s="12">
        <v>5.0010000000000003</v>
      </c>
      <c r="F11" s="12">
        <v>4.9980000000000002</v>
      </c>
      <c r="G11" s="12">
        <v>4.9980000000000002</v>
      </c>
      <c r="H11" s="13">
        <f t="shared" si="0"/>
        <v>4.9996</v>
      </c>
      <c r="I11" s="40">
        <f t="shared" si="1"/>
        <v>3.9999999999995595E-3</v>
      </c>
      <c r="K11" s="41"/>
      <c r="L11" s="42"/>
    </row>
    <row r="12" spans="1:12" s="4" customFormat="1" ht="22" customHeight="1" x14ac:dyDescent="0.4">
      <c r="A12" s="10">
        <v>4</v>
      </c>
      <c r="B12" s="11" t="s">
        <v>16</v>
      </c>
      <c r="C12" s="12">
        <v>5.0010000000000003</v>
      </c>
      <c r="D12" s="12">
        <v>5.0030000000000001</v>
      </c>
      <c r="E12" s="12">
        <v>5.0019999999999998</v>
      </c>
      <c r="F12" s="12">
        <v>5.0019999999999998</v>
      </c>
      <c r="G12" s="12">
        <v>5</v>
      </c>
      <c r="H12" s="13">
        <f t="shared" si="0"/>
        <v>5.0015999999999998</v>
      </c>
      <c r="I12" s="40">
        <f t="shared" si="1"/>
        <v>3.0000000000001137E-3</v>
      </c>
      <c r="K12" s="41" t="s">
        <v>17</v>
      </c>
      <c r="L12" s="42" t="s">
        <v>18</v>
      </c>
    </row>
    <row r="13" spans="1:12" s="4" customFormat="1" ht="22" customHeight="1" x14ac:dyDescent="0.4">
      <c r="A13" s="14">
        <v>5</v>
      </c>
      <c r="B13" s="11" t="s">
        <v>19</v>
      </c>
      <c r="C13" s="12">
        <v>5.0019999999999998</v>
      </c>
      <c r="D13" s="12">
        <v>5</v>
      </c>
      <c r="E13" s="12">
        <v>4.9969999999999999</v>
      </c>
      <c r="F13" s="12">
        <v>5.0010000000000003</v>
      </c>
      <c r="G13" s="12">
        <v>5.0030000000000001</v>
      </c>
      <c r="H13" s="13">
        <f t="shared" si="0"/>
        <v>5.0006000000000004</v>
      </c>
      <c r="I13" s="40">
        <f t="shared" si="1"/>
        <v>6.0000000000002274E-3</v>
      </c>
      <c r="K13" s="41"/>
      <c r="L13" s="42"/>
    </row>
    <row r="14" spans="1:12" s="4" customFormat="1" ht="22" customHeight="1" x14ac:dyDescent="0.4">
      <c r="A14" s="14">
        <v>6</v>
      </c>
      <c r="B14" s="11" t="s">
        <v>20</v>
      </c>
      <c r="C14" s="12">
        <v>5.0030000000000001</v>
      </c>
      <c r="D14" s="12">
        <v>5.0039999999999996</v>
      </c>
      <c r="E14" s="12">
        <v>5</v>
      </c>
      <c r="F14" s="12">
        <v>5.0010000000000003</v>
      </c>
      <c r="G14" s="12">
        <v>5</v>
      </c>
      <c r="H14" s="13">
        <f t="shared" si="0"/>
        <v>5.0015999999999998</v>
      </c>
      <c r="I14" s="40">
        <f t="shared" si="1"/>
        <v>3.9999999999995595E-3</v>
      </c>
      <c r="K14" s="41"/>
      <c r="L14" s="42"/>
    </row>
    <row r="15" spans="1:12" s="4" customFormat="1" ht="22" customHeight="1" x14ac:dyDescent="0.4">
      <c r="A15" s="14">
        <v>7</v>
      </c>
      <c r="B15" s="11" t="s">
        <v>21</v>
      </c>
      <c r="C15" s="12">
        <v>4.9980000000000002</v>
      </c>
      <c r="D15" s="12">
        <v>5</v>
      </c>
      <c r="E15" s="12">
        <v>5.0019999999999998</v>
      </c>
      <c r="F15" s="12">
        <v>5.0030000000000001</v>
      </c>
      <c r="G15" s="12">
        <v>5.0030000000000001</v>
      </c>
      <c r="H15" s="13">
        <f t="shared" si="0"/>
        <v>5.0011999999999999</v>
      </c>
      <c r="I15" s="40">
        <f t="shared" si="1"/>
        <v>4.9999999999998934E-3</v>
      </c>
      <c r="K15" s="41" t="s">
        <v>22</v>
      </c>
      <c r="L15" s="42"/>
    </row>
    <row r="16" spans="1:12" s="4" customFormat="1" ht="22" customHeight="1" x14ac:dyDescent="0.3">
      <c r="A16" s="14">
        <v>8</v>
      </c>
      <c r="B16" s="11" t="s">
        <v>23</v>
      </c>
      <c r="C16" s="12">
        <v>5.0010000000000003</v>
      </c>
      <c r="D16" s="12">
        <v>5.0030000000000001</v>
      </c>
      <c r="E16" s="12">
        <v>5.0019999999999998</v>
      </c>
      <c r="F16" s="12">
        <v>5.0019999999999998</v>
      </c>
      <c r="G16" s="12">
        <v>5</v>
      </c>
      <c r="H16" s="13">
        <f t="shared" ref="H16:H19" si="2">SUM(C16:G16)/5</f>
        <v>5.0015999999999998</v>
      </c>
      <c r="I16" s="40">
        <f t="shared" ref="I16:I19" si="3">MAX(C16:G16)-MIN(C16:G16)</f>
        <v>3.0000000000001137E-3</v>
      </c>
      <c r="K16" s="41"/>
      <c r="L16" s="43"/>
    </row>
    <row r="17" spans="1:12" s="4" customFormat="1" ht="22" customHeight="1" x14ac:dyDescent="0.4">
      <c r="A17" s="14">
        <v>9</v>
      </c>
      <c r="B17" s="11" t="s">
        <v>24</v>
      </c>
      <c r="C17" s="12">
        <v>5.0019999999999998</v>
      </c>
      <c r="D17" s="12">
        <v>5</v>
      </c>
      <c r="E17" s="12">
        <v>5</v>
      </c>
      <c r="F17" s="12">
        <v>5.0039999999999996</v>
      </c>
      <c r="G17" s="12">
        <v>5.0010000000000003</v>
      </c>
      <c r="H17" s="13">
        <f t="shared" si="2"/>
        <v>5.0014000000000003</v>
      </c>
      <c r="I17" s="40">
        <f t="shared" si="3"/>
        <v>3.9999999999995595E-3</v>
      </c>
      <c r="K17" s="41"/>
      <c r="L17" s="42"/>
    </row>
    <row r="18" spans="1:12" s="4" customFormat="1" ht="22" customHeight="1" x14ac:dyDescent="0.4">
      <c r="A18" s="14">
        <v>10</v>
      </c>
      <c r="B18" s="11" t="s">
        <v>25</v>
      </c>
      <c r="C18" s="12">
        <v>5.0030000000000001</v>
      </c>
      <c r="D18" s="12">
        <v>5.0039999999999996</v>
      </c>
      <c r="E18" s="12">
        <v>5</v>
      </c>
      <c r="F18" s="12">
        <v>5.0010000000000003</v>
      </c>
      <c r="G18" s="12">
        <v>5</v>
      </c>
      <c r="H18" s="13">
        <f t="shared" si="2"/>
        <v>5.0015999999999998</v>
      </c>
      <c r="I18" s="40">
        <f t="shared" si="3"/>
        <v>3.9999999999995595E-3</v>
      </c>
      <c r="K18" s="41"/>
      <c r="L18" s="42"/>
    </row>
    <row r="19" spans="1:12" s="4" customFormat="1" ht="22" customHeight="1" x14ac:dyDescent="0.4">
      <c r="A19" s="14">
        <v>11</v>
      </c>
      <c r="B19" s="11" t="s">
        <v>26</v>
      </c>
      <c r="C19" s="12">
        <v>4.9980000000000002</v>
      </c>
      <c r="D19" s="12">
        <v>5</v>
      </c>
      <c r="E19" s="12">
        <v>5.0019999999999998</v>
      </c>
      <c r="F19" s="12">
        <v>5.0030000000000001</v>
      </c>
      <c r="G19" s="12">
        <v>5.0030000000000001</v>
      </c>
      <c r="H19" s="13">
        <f t="shared" si="2"/>
        <v>5.0011999999999999</v>
      </c>
      <c r="I19" s="40">
        <f t="shared" si="3"/>
        <v>4.9999999999998934E-3</v>
      </c>
      <c r="K19" s="41"/>
      <c r="L19" s="42"/>
    </row>
    <row r="20" spans="1:12" s="4" customFormat="1" ht="22" customHeight="1" x14ac:dyDescent="0.3">
      <c r="A20" s="15"/>
      <c r="B20" s="16">
        <f>AVERAGE(H9:H19)</f>
        <v>5.001018181818182</v>
      </c>
      <c r="C20" s="17"/>
      <c r="D20" s="17"/>
      <c r="E20" s="17"/>
      <c r="F20" s="18"/>
      <c r="G20" s="19">
        <f>AVERAGE(I9:I19)</f>
        <v>4.090909090908923E-3</v>
      </c>
      <c r="H20" s="20"/>
      <c r="I20" s="44"/>
    </row>
    <row r="21" spans="1:12" s="4" customFormat="1" ht="29.25" customHeight="1" x14ac:dyDescent="0.3">
      <c r="A21" s="47" t="s">
        <v>27</v>
      </c>
      <c r="B21" s="48"/>
      <c r="C21" s="21" t="s">
        <v>28</v>
      </c>
      <c r="D21" s="22">
        <v>0.57699999999999996</v>
      </c>
      <c r="E21" s="21" t="s">
        <v>29</v>
      </c>
      <c r="F21" s="22">
        <v>2.1150000000000002</v>
      </c>
      <c r="G21" s="21" t="s">
        <v>30</v>
      </c>
      <c r="H21" s="22">
        <v>0</v>
      </c>
      <c r="I21" s="45"/>
    </row>
    <row r="22" spans="1:12" ht="18.899999999999999" x14ac:dyDescent="0.45">
      <c r="A22" s="23"/>
      <c r="B22" s="49" t="s">
        <v>31</v>
      </c>
      <c r="C22" s="50"/>
      <c r="D22" s="4"/>
      <c r="E22" s="4"/>
      <c r="F22" s="4"/>
      <c r="G22" s="4"/>
      <c r="H22" s="4"/>
      <c r="I22" s="4"/>
    </row>
    <row r="23" spans="1:12" ht="23.25" customHeight="1" x14ac:dyDescent="0.35">
      <c r="A23" s="24" t="s">
        <v>32</v>
      </c>
      <c r="B23" s="25" t="s">
        <v>33</v>
      </c>
      <c r="C23" s="26"/>
      <c r="D23" s="27">
        <f>SUM(B20)</f>
        <v>5.001018181818182</v>
      </c>
      <c r="E23" s="28" t="s">
        <v>34</v>
      </c>
      <c r="F23" s="4"/>
      <c r="G23" s="4"/>
      <c r="H23" s="4"/>
      <c r="I23" s="4"/>
    </row>
    <row r="24" spans="1:12" ht="36.75" customHeight="1" x14ac:dyDescent="0.35">
      <c r="A24" s="24" t="s">
        <v>35</v>
      </c>
      <c r="B24" s="25" t="s">
        <v>36</v>
      </c>
      <c r="C24" s="26"/>
      <c r="D24" s="29">
        <f>SUM(D23+D21*G20)</f>
        <v>5.0033786363636361</v>
      </c>
      <c r="E24" s="28" t="s">
        <v>34</v>
      </c>
      <c r="F24" s="30"/>
      <c r="G24" s="30"/>
      <c r="H24" s="51"/>
      <c r="I24" s="51"/>
    </row>
    <row r="25" spans="1:12" ht="27" customHeight="1" x14ac:dyDescent="0.35">
      <c r="A25" s="24" t="s">
        <v>37</v>
      </c>
      <c r="B25" s="25" t="s">
        <v>38</v>
      </c>
      <c r="D25" s="29">
        <f>SUM(B20-D21*G20)</f>
        <v>4.9986577272727279</v>
      </c>
      <c r="E25" s="28" t="s">
        <v>34</v>
      </c>
      <c r="F25" s="31"/>
      <c r="G25" s="31"/>
      <c r="H25" s="31"/>
      <c r="I25" s="4"/>
    </row>
    <row r="26" spans="1:12" ht="18.899999999999999" x14ac:dyDescent="0.45">
      <c r="A26" s="32" t="s">
        <v>6</v>
      </c>
      <c r="B26" s="33" t="s">
        <v>31</v>
      </c>
      <c r="D26" s="34"/>
      <c r="E26" s="4"/>
      <c r="F26" s="4"/>
      <c r="G26" s="4"/>
      <c r="H26" s="4"/>
      <c r="I26" s="4"/>
    </row>
    <row r="27" spans="1:12" ht="25.5" customHeight="1" x14ac:dyDescent="0.35">
      <c r="A27" s="35" t="s">
        <v>39</v>
      </c>
      <c r="B27" s="36" t="s">
        <v>40</v>
      </c>
      <c r="D27" s="37">
        <f>SUM(G20)</f>
        <v>4.090909090908923E-3</v>
      </c>
      <c r="E27" s="28" t="s">
        <v>34</v>
      </c>
      <c r="F27" s="4"/>
      <c r="G27" s="4"/>
      <c r="H27" s="4"/>
      <c r="I27" s="4"/>
    </row>
    <row r="28" spans="1:12" ht="30.75" customHeight="1" x14ac:dyDescent="0.35">
      <c r="A28" s="24" t="s">
        <v>35</v>
      </c>
      <c r="B28" s="25" t="s">
        <v>36</v>
      </c>
      <c r="D28" s="37">
        <f>SUM(F21*G20)</f>
        <v>8.6522727272723733E-3</v>
      </c>
      <c r="E28" s="28" t="s">
        <v>34</v>
      </c>
      <c r="F28" s="38"/>
      <c r="G28" s="4"/>
      <c r="H28" s="51"/>
      <c r="I28" s="51"/>
    </row>
    <row r="29" spans="1:12" ht="29.25" customHeight="1" x14ac:dyDescent="0.35">
      <c r="A29" s="24" t="s">
        <v>37</v>
      </c>
      <c r="B29" s="25" t="s">
        <v>38</v>
      </c>
      <c r="D29" s="39">
        <f>SUM(H21*G20)</f>
        <v>0</v>
      </c>
      <c r="E29" s="28" t="s">
        <v>34</v>
      </c>
      <c r="F29" s="4"/>
      <c r="G29" s="4"/>
      <c r="H29" s="51"/>
      <c r="I29" s="51"/>
    </row>
    <row r="30" spans="1:12" s="77" customFormat="1" ht="18.45" x14ac:dyDescent="0.4">
      <c r="A30" s="75" t="s">
        <v>52</v>
      </c>
      <c r="B30" s="76"/>
      <c r="C30" s="76"/>
      <c r="D30" s="76"/>
      <c r="E30" s="76"/>
      <c r="F30" s="76"/>
      <c r="G30" s="76"/>
      <c r="H30" s="76"/>
      <c r="I30" s="76"/>
    </row>
    <row r="31" spans="1:12" s="77" customFormat="1" ht="36.450000000000003" customHeight="1" x14ac:dyDescent="0.4">
      <c r="A31" s="78" t="s">
        <v>53</v>
      </c>
      <c r="B31" s="78"/>
      <c r="C31" s="78"/>
      <c r="D31" s="78"/>
      <c r="E31" s="78"/>
      <c r="F31" s="78"/>
      <c r="G31" s="78"/>
      <c r="H31" s="78"/>
      <c r="I31" s="78"/>
    </row>
    <row r="32" spans="1:12" ht="23.25" customHeight="1" x14ac:dyDescent="0.45">
      <c r="B32" s="79" t="s">
        <v>54</v>
      </c>
      <c r="C32" s="79"/>
      <c r="D32" s="79"/>
      <c r="E32" s="79"/>
      <c r="F32" s="79"/>
      <c r="G32" s="79"/>
      <c r="H32" s="79"/>
      <c r="I32" s="79"/>
    </row>
  </sheetData>
  <mergeCells count="18">
    <mergeCell ref="H28:I28"/>
    <mergeCell ref="H29:I29"/>
    <mergeCell ref="A30:I30"/>
    <mergeCell ref="A31:I31"/>
    <mergeCell ref="B32:I32"/>
    <mergeCell ref="D6:I6"/>
    <mergeCell ref="C7:G7"/>
    <mergeCell ref="A21:B21"/>
    <mergeCell ref="B22:C22"/>
    <mergeCell ref="H24:I24"/>
    <mergeCell ref="A7:A8"/>
    <mergeCell ref="H7:H8"/>
    <mergeCell ref="I7:I8"/>
    <mergeCell ref="A1:I1"/>
    <mergeCell ref="A2:I2"/>
    <mergeCell ref="A4:I4"/>
    <mergeCell ref="A5:I5"/>
    <mergeCell ref="A3:I3"/>
  </mergeCells>
  <phoneticPr fontId="16" type="noConversion"/>
  <pageMargins left="0.90416666666666701" right="0.74791666666666701" top="0.98402777777777795" bottom="0.70763888888888904" header="0.51180555555555596" footer="0.51180555555555596"/>
  <pageSetup paperSize="9"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ltText="" r:id="rId5">
            <anchor moveWithCells="1" sizeWithCells="1">
              <from>
                <xdr:col>7</xdr:col>
                <xdr:colOff>212271</xdr:colOff>
                <xdr:row>6</xdr:row>
                <xdr:rowOff>87086</xdr:rowOff>
              </from>
              <to>
                <xdr:col>7</xdr:col>
                <xdr:colOff>446314</xdr:colOff>
                <xdr:row>7</xdr:row>
                <xdr:rowOff>103414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ltText="" r:id="rId7">
            <anchor moveWithCells="1">
              <from>
                <xdr:col>0</xdr:col>
                <xdr:colOff>457200</xdr:colOff>
                <xdr:row>19</xdr:row>
                <xdr:rowOff>0</xdr:rowOff>
              </from>
              <to>
                <xdr:col>1</xdr:col>
                <xdr:colOff>38100</xdr:colOff>
                <xdr:row>19</xdr:row>
                <xdr:rowOff>272143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ltText="" r:id="rId7">
            <anchor moveWithCells="1">
              <from>
                <xdr:col>2</xdr:col>
                <xdr:colOff>125186</xdr:colOff>
                <xdr:row>22</xdr:row>
                <xdr:rowOff>27214</xdr:rowOff>
              </from>
              <to>
                <xdr:col>2</xdr:col>
                <xdr:colOff>468086</xdr:colOff>
                <xdr:row>23</xdr:row>
                <xdr:rowOff>5443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ltText="" r:id="rId10">
            <anchor moveWithCells="1">
              <from>
                <xdr:col>2</xdr:col>
                <xdr:colOff>65314</xdr:colOff>
                <xdr:row>23</xdr:row>
                <xdr:rowOff>103414</xdr:rowOff>
              </from>
              <to>
                <xdr:col>3</xdr:col>
                <xdr:colOff>277586</xdr:colOff>
                <xdr:row>23</xdr:row>
                <xdr:rowOff>435429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ltText="" r:id="rId12">
            <anchor moveWithCells="1">
              <from>
                <xdr:col>2</xdr:col>
                <xdr:colOff>65314</xdr:colOff>
                <xdr:row>24</xdr:row>
                <xdr:rowOff>48986</xdr:rowOff>
              </from>
              <to>
                <xdr:col>3</xdr:col>
                <xdr:colOff>277586</xdr:colOff>
                <xdr:row>25</xdr:row>
                <xdr:rowOff>38100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ltText="" r:id="rId14">
            <anchor moveWithCells="1">
              <from>
                <xdr:col>2</xdr:col>
                <xdr:colOff>38100</xdr:colOff>
                <xdr:row>27</xdr:row>
                <xdr:rowOff>114300</xdr:rowOff>
              </from>
              <to>
                <xdr:col>2</xdr:col>
                <xdr:colOff>560614</xdr:colOff>
                <xdr:row>28</xdr:row>
                <xdr:rowOff>27214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ltText="" r:id="rId16">
            <anchor moveWithCells="1" sizeWithCells="1">
              <from>
                <xdr:col>0</xdr:col>
                <xdr:colOff>533400</xdr:colOff>
                <xdr:row>21</xdr:row>
                <xdr:rowOff>97971</xdr:rowOff>
              </from>
              <to>
                <xdr:col>0</xdr:col>
                <xdr:colOff>685800</xdr:colOff>
                <xdr:row>21</xdr:row>
                <xdr:rowOff>239486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altText="" r:id="rId18">
            <anchor moveWithCells="1">
              <from>
                <xdr:col>2</xdr:col>
                <xdr:colOff>48986</xdr:colOff>
                <xdr:row>28</xdr:row>
                <xdr:rowOff>65314</xdr:rowOff>
              </from>
              <to>
                <xdr:col>2</xdr:col>
                <xdr:colOff>560614</xdr:colOff>
                <xdr:row>28</xdr:row>
                <xdr:rowOff>364671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8"/>
  <sheetViews>
    <sheetView tabSelected="1" topLeftCell="B4" workbookViewId="0">
      <selection activeCell="M17" sqref="M17"/>
    </sheetView>
  </sheetViews>
  <sheetFormatPr defaultColWidth="9" defaultRowHeight="15" x14ac:dyDescent="0.3"/>
  <cols>
    <col min="12" max="12" width="6.2109375" customWidth="1"/>
    <col min="13" max="13" width="12.7109375" customWidth="1"/>
  </cols>
  <sheetData>
    <row r="1" spans="1:13" ht="27.75" customHeight="1" x14ac:dyDescent="0.4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1" customFormat="1" ht="33" customHeight="1" x14ac:dyDescent="0.55000000000000004">
      <c r="A2" s="60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s="1" customFormat="1" ht="21.75" customHeight="1" x14ac:dyDescent="0.6">
      <c r="A3" s="2"/>
      <c r="B3" s="2"/>
      <c r="C3" s="2"/>
      <c r="D3" s="2"/>
      <c r="E3" s="62"/>
      <c r="F3" s="62"/>
      <c r="G3" s="62"/>
      <c r="H3" s="62"/>
      <c r="I3" s="2"/>
      <c r="J3" s="2"/>
      <c r="K3" s="2"/>
      <c r="L3" s="2"/>
      <c r="M3" s="2"/>
    </row>
    <row r="4" spans="1:13" x14ac:dyDescent="0.3">
      <c r="M4" s="3" t="s">
        <v>42</v>
      </c>
    </row>
    <row r="5" spans="1:13" x14ac:dyDescent="0.3">
      <c r="M5" s="4"/>
    </row>
    <row r="7" spans="1:13" x14ac:dyDescent="0.3">
      <c r="M7" s="3"/>
    </row>
    <row r="8" spans="1:13" x14ac:dyDescent="0.3">
      <c r="M8" s="5" t="s">
        <v>43</v>
      </c>
    </row>
    <row r="9" spans="1:13" x14ac:dyDescent="0.3">
      <c r="M9" s="5"/>
    </row>
    <row r="11" spans="1:13" x14ac:dyDescent="0.3">
      <c r="M11" s="5"/>
    </row>
    <row r="12" spans="1:13" x14ac:dyDescent="0.3">
      <c r="M12" s="5"/>
    </row>
    <row r="13" spans="1:13" x14ac:dyDescent="0.3">
      <c r="M13" s="3" t="s">
        <v>44</v>
      </c>
    </row>
    <row r="14" spans="1:13" x14ac:dyDescent="0.3">
      <c r="M14" s="3"/>
    </row>
    <row r="15" spans="1:13" x14ac:dyDescent="0.3">
      <c r="M15" s="5"/>
    </row>
    <row r="16" spans="1:13" x14ac:dyDescent="0.3">
      <c r="M16" s="5"/>
    </row>
    <row r="17" spans="5:13" ht="20.25" customHeight="1" x14ac:dyDescent="0.3">
      <c r="E17" s="62"/>
      <c r="F17" s="63"/>
      <c r="G17" s="63"/>
      <c r="H17" s="63"/>
      <c r="I17" s="63"/>
      <c r="M17" s="3"/>
    </row>
    <row r="18" spans="5:13" ht="22.5" customHeight="1" x14ac:dyDescent="0.3">
      <c r="M18" s="3"/>
    </row>
    <row r="19" spans="5:13" x14ac:dyDescent="0.3">
      <c r="M19" s="5"/>
    </row>
    <row r="20" spans="5:13" x14ac:dyDescent="0.3">
      <c r="M20" s="5"/>
    </row>
    <row r="21" spans="5:13" x14ac:dyDescent="0.3">
      <c r="M21" s="5"/>
    </row>
    <row r="22" spans="5:13" x14ac:dyDescent="0.3">
      <c r="M22" s="3" t="s">
        <v>45</v>
      </c>
    </row>
    <row r="23" spans="5:13" x14ac:dyDescent="0.3">
      <c r="M23" s="5"/>
    </row>
    <row r="24" spans="5:13" x14ac:dyDescent="0.3">
      <c r="M24" s="5"/>
    </row>
    <row r="25" spans="5:13" x14ac:dyDescent="0.3">
      <c r="M25" s="6" t="s">
        <v>46</v>
      </c>
    </row>
    <row r="26" spans="5:13" x14ac:dyDescent="0.3">
      <c r="M26" s="3"/>
    </row>
    <row r="27" spans="5:13" x14ac:dyDescent="0.3">
      <c r="M27" s="3" t="s">
        <v>47</v>
      </c>
    </row>
    <row r="28" spans="5:13" x14ac:dyDescent="0.3">
      <c r="M28" s="5"/>
    </row>
  </sheetData>
  <mergeCells count="4">
    <mergeCell ref="A1:M1"/>
    <mergeCell ref="A2:M2"/>
    <mergeCell ref="E3:H3"/>
    <mergeCell ref="E17:I17"/>
  </mergeCells>
  <phoneticPr fontId="16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1A</vt:lpstr>
      <vt:lpstr>1B</vt:lpstr>
      <vt:lpstr>'1A'!Print_Area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julum</cp:lastModifiedBy>
  <cp:lastPrinted>2020-01-15T01:42:34Z</cp:lastPrinted>
  <dcterms:created xsi:type="dcterms:W3CDTF">1996-12-17T01:32:00Z</dcterms:created>
  <dcterms:modified xsi:type="dcterms:W3CDTF">2020-01-15T01:44:05Z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