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86139\Desktop\0141-2023安徽中飞管道科技有限公司2.20-21上午\"/>
    </mc:Choice>
  </mc:AlternateContent>
  <xr:revisionPtr revIDLastSave="0" documentId="13_ncr:1_{45C2404C-D1E2-4203-BF53-B1FE74ABEAA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2" i="1" s="1"/>
  <c r="H13" i="1"/>
  <c r="B22" i="1" s="1"/>
  <c r="I12" i="1"/>
  <c r="H12" i="1"/>
  <c r="I11" i="1"/>
  <c r="H11" i="1"/>
  <c r="I10" i="1"/>
  <c r="H10" i="1"/>
  <c r="I9" i="1"/>
  <c r="H9" i="1"/>
  <c r="I8" i="1"/>
  <c r="H8" i="1"/>
  <c r="I7" i="1"/>
  <c r="H7" i="1"/>
  <c r="D33" i="1" l="1"/>
  <c r="C28" i="1"/>
  <c r="B32" i="1"/>
  <c r="D29" i="1"/>
  <c r="D30" i="1"/>
</calcChain>
</file>

<file path=xl/sharedStrings.xml><?xml version="1.0" encoding="utf-8"?>
<sst xmlns="http://schemas.openxmlformats.org/spreadsheetml/2006/main" count="46" uniqueCount="40">
  <si>
    <t>原料聚乙烯熔体流动速率试验过程监视记录</t>
  </si>
  <si>
    <t>一 概述</t>
  </si>
  <si>
    <r>
      <rPr>
        <sz val="12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用熔体流动速率仪，按每月一次对某一袋原装原料（25kg）取样测试熔体流动速率，每次测量次数为3组，取平均值作为测量结果并做好记录，测量结果如下图所示。</t>
    </r>
  </si>
  <si>
    <t>单位：g/10min</t>
  </si>
  <si>
    <t>时间</t>
  </si>
  <si>
    <t xml:space="preserve">次      数 </t>
  </si>
  <si>
    <t xml:space="preserve">平均值 </t>
  </si>
  <si>
    <t xml:space="preserve">极差 </t>
  </si>
  <si>
    <t xml:space="preserve"> </t>
  </si>
  <si>
    <t xml:space="preserve"> 当n=3时，</t>
  </si>
  <si>
    <t>A2=</t>
  </si>
  <si>
    <r>
      <rPr>
        <sz val="12"/>
        <rFont val="宋体"/>
        <family val="3"/>
        <charset val="134"/>
      </rPr>
      <t>D</t>
    </r>
    <r>
      <rPr>
        <sz val="12"/>
        <rFont val="宋体"/>
        <family val="3"/>
        <charset val="134"/>
      </rPr>
      <t>4=</t>
    </r>
  </si>
  <si>
    <t xml:space="preserve"> D3--</t>
  </si>
  <si>
    <t>二 计算统计控制量</t>
  </si>
  <si>
    <t xml:space="preserve">   采用平均值控制图和极差控制图，对本仪器进行连续的统计控制，绘制平均值-极差控制图</t>
  </si>
  <si>
    <t>三 控制图特定值</t>
  </si>
  <si>
    <r>
      <rPr>
        <sz val="12"/>
        <rFont val="宋体"/>
        <family val="3"/>
        <charset val="134"/>
      </rPr>
      <t>1）</t>
    </r>
    <r>
      <rPr>
        <sz val="12"/>
        <rFont val="宋体"/>
        <family val="3"/>
        <charset val="134"/>
      </rPr>
      <t xml:space="preserve">   图 </t>
    </r>
  </si>
  <si>
    <t>=</t>
  </si>
  <si>
    <t>上控制线</t>
  </si>
  <si>
    <t>UCL=</t>
  </si>
  <si>
    <t>下控制线</t>
  </si>
  <si>
    <t>LCL=</t>
  </si>
  <si>
    <t>2）   图</t>
  </si>
  <si>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C</t>
    </r>
    <r>
      <rPr>
        <sz val="12"/>
        <rFont val="宋体"/>
        <family val="3"/>
        <charset val="134"/>
      </rPr>
      <t>L=       =0.0016</t>
    </r>
  </si>
  <si>
    <t>-</t>
  </si>
  <si>
    <r>
      <rPr>
        <sz val="12"/>
        <rFont val="宋体"/>
        <family val="3"/>
        <charset val="134"/>
      </rPr>
      <t xml:space="preserve">     当 n=3时 ,D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为-- ，即无下限。</t>
    </r>
  </si>
  <si>
    <t>四 控制图绘制</t>
  </si>
  <si>
    <t>五 判断测量过程是否处于统计控制状态</t>
  </si>
  <si>
    <t xml:space="preserve">    按照控制图对异常判断各项准则，对控制图中各测量点的分布状态进行判断，本仪器测量过程未出现异常，从控制图分布来看，所有点数据均在上、下控制限内，点数据在控制图走向上看未发现异常现象，没有出现不受控的系统效应的影响和不受控的随机效应影响。</t>
  </si>
  <si>
    <t>六 结果</t>
  </si>
  <si>
    <t xml:space="preserve">    利用平均值-极差控制图,通过定期观察测量结果的平均值和极差变化情况,判断该批管材的原料熔体流动速率试验的测量过程处于受控状态。</t>
  </si>
  <si>
    <t>核查人：</t>
  </si>
  <si>
    <t>2022.08.20</t>
    <phoneticPr fontId="12" type="noConversion"/>
  </si>
  <si>
    <t>2022.09.20</t>
    <phoneticPr fontId="12" type="noConversion"/>
  </si>
  <si>
    <t>2022.10.20</t>
    <phoneticPr fontId="12" type="noConversion"/>
  </si>
  <si>
    <t>2022.11.20</t>
    <phoneticPr fontId="12" type="noConversion"/>
  </si>
  <si>
    <t>2022.12.20</t>
    <phoneticPr fontId="12" type="noConversion"/>
  </si>
  <si>
    <t>2023.01.20</t>
    <phoneticPr fontId="12" type="noConversion"/>
  </si>
  <si>
    <t>2023.02.20</t>
    <phoneticPr fontId="12" type="noConversion"/>
  </si>
  <si>
    <t>赵奥莹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</si>
</sst>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);[Red]\(0.000\)"/>
    <numFmt numFmtId="177" formatCode="0.0000_ "/>
    <numFmt numFmtId="178" formatCode="0.000_ "/>
    <numFmt numFmtId="179" formatCode="0.0000_);[Red]\(0.0000\)"/>
    <numFmt numFmtId="180" formatCode="0.0000"/>
    <numFmt numFmtId="181" formatCode="0.000"/>
  </numFmts>
  <fonts count="14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宋体"/>
      <family val="3"/>
      <charset val="134"/>
    </font>
    <font>
      <i/>
      <sz val="12"/>
      <name val="宋体"/>
      <family val="3"/>
      <charset val="134"/>
    </font>
    <font>
      <sz val="11"/>
      <name val="宋体"/>
      <family val="3"/>
      <charset val="134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0" fillId="0" borderId="5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79" fontId="0" fillId="0" borderId="8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0" fontId="7" fillId="0" borderId="0" xfId="0" applyNumberFormat="1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3" fillId="0" borderId="0" xfId="0" applyFont="1"/>
    <xf numFmtId="181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0" fontId="4" fillId="0" borderId="0" xfId="0" applyFont="1"/>
    <xf numFmtId="177" fontId="0" fillId="0" borderId="8" xfId="0" applyNumberForma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180" fontId="0" fillId="0" borderId="0" xfId="0" applyNumberFormat="1" applyAlignment="1">
      <alignment horizontal="center"/>
    </xf>
    <xf numFmtId="180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9" fontId="0" fillId="0" borderId="0" xfId="0" applyNumberFormat="1" applyAlignment="1">
      <alignment horizontal="left"/>
    </xf>
    <xf numFmtId="17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/>
    </xf>
    <xf numFmtId="18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4153421904627703E-2"/>
          <c:y val="0.2"/>
          <c:w val="0.92584657809537196"/>
          <c:h val="0.7157487605715949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Sheet1!$I$7:$I$13</c:f>
              <c:numCache>
                <c:formatCode>General</c:formatCode>
                <c:ptCount val="7"/>
                <c:pt idx="0" formatCode="0.000">
                  <c:v>1.0000000000000009E-2</c:v>
                </c:pt>
                <c:pt idx="1">
                  <c:v>4.0999999999999981E-2</c:v>
                </c:pt>
                <c:pt idx="2">
                  <c:v>2.899999999999997E-2</c:v>
                </c:pt>
                <c:pt idx="3">
                  <c:v>2.899999999999997E-2</c:v>
                </c:pt>
                <c:pt idx="4">
                  <c:v>1.9000000000000017E-2</c:v>
                </c:pt>
                <c:pt idx="5">
                  <c:v>1.799999999999996E-2</c:v>
                </c:pt>
                <c:pt idx="6">
                  <c:v>2.5999999999999968E-2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7-4E1C-A76F-F0A3A5EC3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7976"/>
        <c:axId val="633133224"/>
      </c:lineChart>
      <c:catAx>
        <c:axId val="633127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3133224"/>
        <c:crosses val="autoZero"/>
        <c:auto val="1"/>
        <c:lblAlgn val="ctr"/>
        <c:lblOffset val="100"/>
        <c:noMultiLvlLbl val="0"/>
      </c:catAx>
      <c:valAx>
        <c:axId val="633133224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312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4279661016949198E-2"/>
          <c:y val="0.189051094890511"/>
          <c:w val="0.89559322033898303"/>
          <c:h val="0.69693430656934297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Sheet1!$H$7:$H$13</c:f>
              <c:numCache>
                <c:formatCode>0.0000_ </c:formatCode>
                <c:ptCount val="7"/>
                <c:pt idx="0">
                  <c:v>0.33133333333333331</c:v>
                </c:pt>
                <c:pt idx="1">
                  <c:v>0.34433333333333332</c:v>
                </c:pt>
                <c:pt idx="2">
                  <c:v>0.35066666666666668</c:v>
                </c:pt>
                <c:pt idx="3">
                  <c:v>0.35166666666666663</c:v>
                </c:pt>
                <c:pt idx="4">
                  <c:v>0.35466666666666669</c:v>
                </c:pt>
                <c:pt idx="5">
                  <c:v>0.33533333333333332</c:v>
                </c:pt>
                <c:pt idx="6">
                  <c:v>0.34899999999999998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4-4289-B04F-D1FC95DD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760104"/>
        <c:axId val="566762728"/>
      </c:lineChart>
      <c:catAx>
        <c:axId val="566760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6762728"/>
        <c:crosses val="autoZero"/>
        <c:auto val="1"/>
        <c:lblAlgn val="ctr"/>
        <c:lblOffset val="100"/>
        <c:noMultiLvlLbl val="0"/>
      </c:catAx>
      <c:valAx>
        <c:axId val="566762728"/>
        <c:scaling>
          <c:orientation val="minMax"/>
          <c:max val="0.38000000000000006"/>
          <c:min val="0.32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676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328613</xdr:colOff>
          <xdr:row>26</xdr:row>
          <xdr:rowOff>9525</xdr:rowOff>
        </xdr:from>
        <xdr:to>
          <xdr:col>0</xdr:col>
          <xdr:colOff>447675</xdr:colOff>
          <xdr:row>27</xdr:row>
          <xdr:rowOff>47625</xdr:rowOff>
        </xdr:to>
        <xdr:sp macro="" textlink="">
          <xdr:nvSpPr>
            <xdr:cNvPr id="1150" name="公式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30</xdr:row>
          <xdr:rowOff>47625</xdr:rowOff>
        </xdr:from>
        <xdr:to>
          <xdr:col>0</xdr:col>
          <xdr:colOff>495300</xdr:colOff>
          <xdr:row>31</xdr:row>
          <xdr:rowOff>47625</xdr:rowOff>
        </xdr:to>
        <xdr:sp macro="" textlink="">
          <xdr:nvSpPr>
            <xdr:cNvPr id="1154" name="公式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61913</xdr:colOff>
          <xdr:row>52</xdr:row>
          <xdr:rowOff>4763</xdr:rowOff>
        </xdr:from>
        <xdr:to>
          <xdr:col>0</xdr:col>
          <xdr:colOff>276225</xdr:colOff>
          <xdr:row>53</xdr:row>
          <xdr:rowOff>33338</xdr:rowOff>
        </xdr:to>
        <xdr:sp macro="" textlink="">
          <xdr:nvSpPr>
            <xdr:cNvPr id="1165" name="公式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214313</xdr:colOff>
          <xdr:row>43</xdr:row>
          <xdr:rowOff>0</xdr:rowOff>
        </xdr:from>
        <xdr:to>
          <xdr:col>8</xdr:col>
          <xdr:colOff>333375</xdr:colOff>
          <xdr:row>44</xdr:row>
          <xdr:rowOff>38100</xdr:rowOff>
        </xdr:to>
        <xdr:sp macro="" textlink="">
          <xdr:nvSpPr>
            <xdr:cNvPr id="1204" name="公式 135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28</xdr:row>
          <xdr:rowOff>9525</xdr:rowOff>
        </xdr:from>
        <xdr:to>
          <xdr:col>2</xdr:col>
          <xdr:colOff>528638</xdr:colOff>
          <xdr:row>28</xdr:row>
          <xdr:rowOff>228600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23813</xdr:colOff>
          <xdr:row>29</xdr:row>
          <xdr:rowOff>9525</xdr:rowOff>
        </xdr:from>
        <xdr:to>
          <xdr:col>3</xdr:col>
          <xdr:colOff>0</xdr:colOff>
          <xdr:row>29</xdr:row>
          <xdr:rowOff>228600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490538</xdr:colOff>
          <xdr:row>21</xdr:row>
          <xdr:rowOff>4763</xdr:rowOff>
        </xdr:from>
        <xdr:to>
          <xdr:col>0</xdr:col>
          <xdr:colOff>833438</xdr:colOff>
          <xdr:row>22</xdr:row>
          <xdr:rowOff>85725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887185</xdr:colOff>
      <xdr:row>21</xdr:row>
      <xdr:rowOff>27214</xdr:rowOff>
    </xdr:from>
    <xdr:to>
      <xdr:col>7</xdr:col>
      <xdr:colOff>1153885</xdr:colOff>
      <xdr:row>21</xdr:row>
      <xdr:rowOff>168729</xdr:rowOff>
    </xdr:to>
    <xdr:pic>
      <xdr:nvPicPr>
        <xdr:cNvPr id="25" name="Picture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2160" y="4360545"/>
          <a:ext cx="266700" cy="141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729344</xdr:colOff>
      <xdr:row>31</xdr:row>
      <xdr:rowOff>43542</xdr:rowOff>
    </xdr:from>
    <xdr:to>
      <xdr:col>1</xdr:col>
      <xdr:colOff>5444</xdr:colOff>
      <xdr:row>31</xdr:row>
      <xdr:rowOff>244927</xdr:rowOff>
    </xdr:to>
    <xdr:pic>
      <xdr:nvPicPr>
        <xdr:cNvPr id="28" name="Picture 1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8980" y="7053580"/>
          <a:ext cx="2667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32</xdr:row>
          <xdr:rowOff>23813</xdr:rowOff>
        </xdr:from>
        <xdr:to>
          <xdr:col>3</xdr:col>
          <xdr:colOff>14288</xdr:colOff>
          <xdr:row>33</xdr:row>
          <xdr:rowOff>14288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33338</xdr:colOff>
          <xdr:row>32</xdr:row>
          <xdr:rowOff>295275</xdr:rowOff>
        </xdr:from>
        <xdr:to>
          <xdr:col>2</xdr:col>
          <xdr:colOff>542925</xdr:colOff>
          <xdr:row>34</xdr:row>
          <xdr:rowOff>33338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53</xdr:row>
      <xdr:rowOff>10885</xdr:rowOff>
    </xdr:from>
    <xdr:to>
      <xdr:col>8</xdr:col>
      <xdr:colOff>1393373</xdr:colOff>
      <xdr:row>67</xdr:row>
      <xdr:rowOff>87085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430575</xdr:colOff>
      <xdr:row>62</xdr:row>
      <xdr:rowOff>143101</xdr:rowOff>
    </xdr:from>
    <xdr:to>
      <xdr:col>9</xdr:col>
      <xdr:colOff>21000</xdr:colOff>
      <xdr:row>62</xdr:row>
      <xdr:rowOff>153987</xdr:rowOff>
    </xdr:to>
    <xdr:sp macro="" textlink="">
      <xdr:nvSpPr>
        <xdr:cNvPr id="1236" name="Line 15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ShapeType="1"/>
        </xdr:cNvSpPr>
      </xdr:nvSpPr>
      <xdr:spPr>
        <a:xfrm flipV="1">
          <a:off x="430575" y="14311539"/>
          <a:ext cx="6053138" cy="10886"/>
        </a:xfrm>
        <a:prstGeom prst="line">
          <a:avLst/>
        </a:prstGeom>
        <a:noFill/>
        <a:ln w="22225">
          <a:solidFill>
            <a:srgbClr val="00B05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439420</xdr:colOff>
      <xdr:row>57</xdr:row>
      <xdr:rowOff>5080</xdr:rowOff>
    </xdr:from>
    <xdr:to>
      <xdr:col>8</xdr:col>
      <xdr:colOff>1506220</xdr:colOff>
      <xdr:row>57</xdr:row>
      <xdr:rowOff>15965</xdr:rowOff>
    </xdr:to>
    <xdr:sp macro="" textlink="">
      <xdr:nvSpPr>
        <xdr:cNvPr id="1235" name="Line 15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ShapeType="1"/>
        </xdr:cNvSpPr>
      </xdr:nvSpPr>
      <xdr:spPr>
        <a:xfrm>
          <a:off x="439420" y="12420600"/>
          <a:ext cx="6026150" cy="10795"/>
        </a:xfrm>
        <a:prstGeom prst="line">
          <a:avLst/>
        </a:prstGeom>
        <a:noFill/>
        <a:ln w="22225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59871</xdr:colOff>
      <xdr:row>37</xdr:row>
      <xdr:rowOff>54428</xdr:rowOff>
    </xdr:from>
    <xdr:to>
      <xdr:col>8</xdr:col>
      <xdr:colOff>1322614</xdr:colOff>
      <xdr:row>51</xdr:row>
      <xdr:rowOff>130628</xdr:rowOff>
    </xdr:to>
    <xdr:graphicFrame macro="">
      <xdr:nvGraphicFramePr>
        <xdr:cNvPr id="23" name="图表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590867</xdr:colOff>
      <xdr:row>41</xdr:row>
      <xdr:rowOff>97428</xdr:rowOff>
    </xdr:from>
    <xdr:to>
      <xdr:col>8</xdr:col>
      <xdr:colOff>1347787</xdr:colOff>
      <xdr:row>41</xdr:row>
      <xdr:rowOff>104775</xdr:rowOff>
    </xdr:to>
    <xdr:sp macro="" textlink="">
      <xdr:nvSpPr>
        <xdr:cNvPr id="1232" name="Line 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ShapeType="1"/>
        </xdr:cNvSpPr>
      </xdr:nvSpPr>
      <xdr:spPr>
        <a:xfrm>
          <a:off x="590867" y="10065341"/>
          <a:ext cx="5743258" cy="7347"/>
        </a:xfrm>
        <a:prstGeom prst="line">
          <a:avLst/>
        </a:prstGeom>
        <a:noFill/>
        <a:ln w="22225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555081</xdr:colOff>
      <xdr:row>45</xdr:row>
      <xdr:rowOff>137432</xdr:rowOff>
    </xdr:from>
    <xdr:to>
      <xdr:col>8</xdr:col>
      <xdr:colOff>1355181</xdr:colOff>
      <xdr:row>45</xdr:row>
      <xdr:rowOff>149679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55081" y="10905445"/>
          <a:ext cx="5786438" cy="12247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538661</xdr:colOff>
      <xdr:row>49</xdr:row>
      <xdr:rowOff>148817</xdr:rowOff>
    </xdr:from>
    <xdr:to>
      <xdr:col>8</xdr:col>
      <xdr:colOff>1273448</xdr:colOff>
      <xdr:row>49</xdr:row>
      <xdr:rowOff>154259</xdr:rowOff>
    </xdr:to>
    <xdr:sp macro="" textlink="">
      <xdr:nvSpPr>
        <xdr:cNvPr id="1233" name="Line 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ShapeType="1"/>
        </xdr:cNvSpPr>
      </xdr:nvSpPr>
      <xdr:spPr>
        <a:xfrm>
          <a:off x="538661" y="11716930"/>
          <a:ext cx="5721125" cy="5442"/>
        </a:xfrm>
        <a:prstGeom prst="line">
          <a:avLst/>
        </a:prstGeom>
        <a:noFill/>
        <a:ln w="22225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42863</xdr:colOff>
          <xdr:row>27</xdr:row>
          <xdr:rowOff>0</xdr:rowOff>
        </xdr:from>
        <xdr:to>
          <xdr:col>1</xdr:col>
          <xdr:colOff>161925</xdr:colOff>
          <xdr:row>28</xdr:row>
          <xdr:rowOff>42863</xdr:rowOff>
        </xdr:to>
        <xdr:sp macro="" textlink="">
          <xdr:nvSpPr>
            <xdr:cNvPr id="1256" name="公式 126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0.37574</cdr:x>
      <cdr:y>0.01984</cdr:y>
    </cdr:from>
    <cdr:to>
      <cdr:x>0.43548</cdr:x>
      <cdr:y>0.15958</cdr:y>
    </cdr:to>
    <cdr:pic>
      <cdr:nvPicPr>
        <cdr:cNvPr id="2" name="图片 1">
          <a:extLst xmlns:a="http://schemas.openxmlformats.org/drawingml/2006/main">
            <a:ext uri="{FF2B5EF4-FFF2-40B4-BE49-F238E27FC236}">
              <a16:creationId xmlns:a16="http://schemas.microsoft.com/office/drawing/2014/main" id="{525D1DF9-80DB-48DD-B6F8-13D757423C87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11186" y="54428"/>
          <a:ext cx="383333" cy="38333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0.3971</cdr:x>
      <cdr:y>0.00992</cdr:y>
    </cdr:from>
    <cdr:to>
      <cdr:x>0.43319</cdr:x>
      <cdr:y>0.15574</cdr:y>
    </cdr:to>
    <cdr:pic>
      <cdr:nvPicPr>
        <cdr:cNvPr id="2" name="图片 1">
          <a:extLst xmlns:a="http://schemas.openxmlformats.org/drawingml/2006/main">
            <a:ext uri="{FF2B5EF4-FFF2-40B4-BE49-F238E27FC236}">
              <a16:creationId xmlns:a16="http://schemas.microsoft.com/office/drawing/2014/main" id="{C71AE60A-6761-4576-B393-D1DD9ED0344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383971" y="27216"/>
          <a:ext cx="216667" cy="400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0.bin"/><Relationship Id="rId7" Type="http://schemas.openxmlformats.org/officeDocument/2006/relationships/image" Target="../media/image2.w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9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workbookViewId="0">
      <selection activeCell="D33" sqref="D33:E33"/>
    </sheetView>
  </sheetViews>
  <sheetFormatPr defaultColWidth="9" defaultRowHeight="15.75" x14ac:dyDescent="0.4"/>
  <cols>
    <col min="1" max="1" width="13" customWidth="1"/>
    <col min="2" max="2" width="5.625" customWidth="1"/>
    <col min="3" max="3" width="7.3125" customWidth="1"/>
    <col min="4" max="7" width="5.625" customWidth="1"/>
    <col min="8" max="8" width="17" customWidth="1"/>
    <col min="9" max="9" width="19.375" customWidth="1"/>
  </cols>
  <sheetData>
    <row r="1" spans="1:16" ht="29.25" customHeight="1" x14ac:dyDescent="0.55000000000000004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15" customHeight="1" x14ac:dyDescent="0.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15"/>
      <c r="K2" s="15"/>
      <c r="L2" s="15"/>
      <c r="M2" s="15"/>
      <c r="N2" s="15"/>
      <c r="O2" s="15"/>
      <c r="P2" s="15"/>
    </row>
    <row r="3" spans="1:16" s="2" customFormat="1" ht="40.5" customHeight="1" x14ac:dyDescent="0.4">
      <c r="A3" s="41" t="s">
        <v>2</v>
      </c>
      <c r="B3" s="41"/>
      <c r="C3" s="41"/>
      <c r="D3" s="41"/>
      <c r="E3" s="41"/>
      <c r="F3" s="41"/>
      <c r="G3" s="41"/>
      <c r="H3" s="41"/>
      <c r="I3" s="41"/>
    </row>
    <row r="4" spans="1:16" x14ac:dyDescent="0.4">
      <c r="A4" s="4"/>
      <c r="B4" s="4"/>
      <c r="C4" s="4"/>
      <c r="D4" s="4"/>
      <c r="E4" s="4"/>
      <c r="F4" s="4"/>
      <c r="G4" s="4"/>
      <c r="H4" s="49" t="s">
        <v>3</v>
      </c>
      <c r="I4" s="49"/>
    </row>
    <row r="5" spans="1:16" x14ac:dyDescent="0.4">
      <c r="A5" s="31" t="s">
        <v>4</v>
      </c>
      <c r="B5" s="50" t="s">
        <v>5</v>
      </c>
      <c r="C5" s="51"/>
      <c r="D5" s="51"/>
      <c r="E5" s="51"/>
      <c r="F5" s="51"/>
      <c r="G5" s="52"/>
      <c r="H5" s="32" t="s">
        <v>6</v>
      </c>
      <c r="I5" s="34" t="s">
        <v>7</v>
      </c>
    </row>
    <row r="6" spans="1:16" x14ac:dyDescent="0.4">
      <c r="A6" s="31"/>
      <c r="B6" s="31">
        <v>1</v>
      </c>
      <c r="C6" s="31"/>
      <c r="D6" s="31">
        <v>2</v>
      </c>
      <c r="E6" s="31"/>
      <c r="F6" s="31">
        <v>3</v>
      </c>
      <c r="G6" s="31"/>
      <c r="H6" s="33"/>
      <c r="I6" s="35"/>
    </row>
    <row r="7" spans="1:16" x14ac:dyDescent="0.4">
      <c r="A7" s="53" t="s">
        <v>32</v>
      </c>
      <c r="B7" s="31">
        <v>0.32600000000000001</v>
      </c>
      <c r="C7" s="31"/>
      <c r="D7" s="31">
        <v>0.33600000000000002</v>
      </c>
      <c r="E7" s="31"/>
      <c r="F7" s="31">
        <v>0.33200000000000002</v>
      </c>
      <c r="G7" s="31"/>
      <c r="H7" s="6">
        <f>AVERAGE(B7:G7)</f>
        <v>0.33133333333333331</v>
      </c>
      <c r="I7" s="22">
        <f>MAX(B7:F7)-MIN(B7:F7)</f>
        <v>1.0000000000000009E-2</v>
      </c>
    </row>
    <row r="8" spans="1:16" x14ac:dyDescent="0.4">
      <c r="A8" s="53" t="s">
        <v>33</v>
      </c>
      <c r="B8" s="31">
        <v>0.34399999999999997</v>
      </c>
      <c r="C8" s="31"/>
      <c r="D8" s="31">
        <v>0.32400000000000001</v>
      </c>
      <c r="E8" s="31"/>
      <c r="F8" s="31">
        <v>0.36499999999999999</v>
      </c>
      <c r="G8" s="31"/>
      <c r="H8" s="6">
        <f t="shared" ref="H8:H15" si="0">AVERAGE(B8:G8)</f>
        <v>0.34433333333333332</v>
      </c>
      <c r="I8" s="1">
        <f t="shared" ref="I8:I14" si="1">MAX(B8:F8)-MIN(B8:F8)</f>
        <v>4.0999999999999981E-2</v>
      </c>
    </row>
    <row r="9" spans="1:16" x14ac:dyDescent="0.4">
      <c r="A9" s="53" t="s">
        <v>34</v>
      </c>
      <c r="B9" s="31">
        <v>0.36499999999999999</v>
      </c>
      <c r="C9" s="31"/>
      <c r="D9" s="31">
        <v>0.33600000000000002</v>
      </c>
      <c r="E9" s="31"/>
      <c r="F9" s="31">
        <v>0.35099999999999998</v>
      </c>
      <c r="G9" s="31"/>
      <c r="H9" s="6">
        <f t="shared" si="0"/>
        <v>0.35066666666666668</v>
      </c>
      <c r="I9" s="1">
        <f t="shared" si="1"/>
        <v>2.899999999999997E-2</v>
      </c>
    </row>
    <row r="10" spans="1:16" x14ac:dyDescent="0.4">
      <c r="A10" s="53" t="s">
        <v>35</v>
      </c>
      <c r="B10" s="31">
        <v>0.33600000000000002</v>
      </c>
      <c r="C10" s="31"/>
      <c r="D10" s="31">
        <v>0.35399999999999998</v>
      </c>
      <c r="E10" s="31"/>
      <c r="F10" s="31">
        <v>0.36499999999999999</v>
      </c>
      <c r="G10" s="31"/>
      <c r="H10" s="6">
        <f t="shared" si="0"/>
        <v>0.35166666666666663</v>
      </c>
      <c r="I10" s="1">
        <f t="shared" si="1"/>
        <v>2.899999999999997E-2</v>
      </c>
    </row>
    <row r="11" spans="1:16" x14ac:dyDescent="0.4">
      <c r="A11" s="53" t="s">
        <v>36</v>
      </c>
      <c r="B11" s="31">
        <v>0.36399999999999999</v>
      </c>
      <c r="C11" s="31"/>
      <c r="D11" s="31">
        <v>0.34499999999999997</v>
      </c>
      <c r="E11" s="31"/>
      <c r="F11" s="31">
        <v>0.35499999999999998</v>
      </c>
      <c r="G11" s="31"/>
      <c r="H11" s="6">
        <f t="shared" si="0"/>
        <v>0.35466666666666669</v>
      </c>
      <c r="I11" s="1">
        <f t="shared" si="1"/>
        <v>1.9000000000000017E-2</v>
      </c>
    </row>
    <row r="12" spans="1:16" x14ac:dyDescent="0.4">
      <c r="A12" s="53" t="s">
        <v>37</v>
      </c>
      <c r="B12" s="31">
        <v>0.33600000000000002</v>
      </c>
      <c r="C12" s="31"/>
      <c r="D12" s="31">
        <v>0.34399999999999997</v>
      </c>
      <c r="E12" s="31"/>
      <c r="F12" s="31">
        <v>0.32600000000000001</v>
      </c>
      <c r="G12" s="31"/>
      <c r="H12" s="6">
        <f t="shared" si="0"/>
        <v>0.33533333333333332</v>
      </c>
      <c r="I12" s="1">
        <f t="shared" si="1"/>
        <v>1.799999999999996E-2</v>
      </c>
    </row>
    <row r="13" spans="1:16" x14ac:dyDescent="0.4">
      <c r="A13" s="53" t="s">
        <v>38</v>
      </c>
      <c r="B13" s="31">
        <v>0.35799999999999998</v>
      </c>
      <c r="C13" s="31"/>
      <c r="D13" s="31">
        <v>0.33200000000000002</v>
      </c>
      <c r="E13" s="31"/>
      <c r="F13" s="31">
        <v>0.35699999999999998</v>
      </c>
      <c r="G13" s="31"/>
      <c r="H13" s="6">
        <f t="shared" si="0"/>
        <v>0.34899999999999998</v>
      </c>
      <c r="I13" s="1">
        <f t="shared" si="1"/>
        <v>2.5999999999999968E-2</v>
      </c>
    </row>
    <row r="14" spans="1:16" x14ac:dyDescent="0.4">
      <c r="A14" s="27"/>
      <c r="B14" s="31"/>
      <c r="C14" s="31"/>
      <c r="D14" s="31"/>
      <c r="E14" s="31"/>
      <c r="F14" s="31"/>
      <c r="G14" s="31"/>
      <c r="H14" s="6"/>
      <c r="I14" s="22"/>
    </row>
    <row r="15" spans="1:16" x14ac:dyDescent="0.4">
      <c r="A15" s="27"/>
      <c r="B15" s="31"/>
      <c r="C15" s="31"/>
      <c r="D15" s="31"/>
      <c r="E15" s="31"/>
      <c r="F15" s="31"/>
      <c r="G15" s="31"/>
      <c r="H15" s="6"/>
      <c r="I15" s="1"/>
    </row>
    <row r="16" spans="1:16" x14ac:dyDescent="0.4">
      <c r="A16" s="27"/>
      <c r="B16" s="31"/>
      <c r="C16" s="31"/>
      <c r="D16" s="31"/>
      <c r="E16" s="31"/>
      <c r="F16" s="31"/>
      <c r="G16" s="31"/>
      <c r="H16" s="6"/>
      <c r="I16" s="22"/>
    </row>
    <row r="17" spans="1:10" x14ac:dyDescent="0.4">
      <c r="A17" s="27"/>
      <c r="B17" s="31"/>
      <c r="C17" s="31"/>
      <c r="D17" s="47"/>
      <c r="E17" s="47"/>
      <c r="F17" s="31"/>
      <c r="G17" s="31"/>
      <c r="H17" s="6"/>
      <c r="I17" s="1"/>
    </row>
    <row r="18" spans="1:10" x14ac:dyDescent="0.4">
      <c r="A18" s="27"/>
      <c r="B18" s="31"/>
      <c r="C18" s="31"/>
      <c r="D18" s="31"/>
      <c r="E18" s="31"/>
      <c r="F18" s="31"/>
      <c r="G18" s="31"/>
      <c r="H18" s="6"/>
      <c r="I18" s="22"/>
    </row>
    <row r="19" spans="1:10" x14ac:dyDescent="0.4">
      <c r="A19" s="5"/>
      <c r="B19" s="45"/>
      <c r="C19" s="45"/>
      <c r="D19" s="45"/>
      <c r="E19" s="45"/>
      <c r="F19" s="45"/>
      <c r="G19" s="45"/>
      <c r="H19" s="7"/>
      <c r="I19" s="23"/>
    </row>
    <row r="20" spans="1:10" x14ac:dyDescent="0.4">
      <c r="A20" s="5"/>
      <c r="B20" s="45"/>
      <c r="C20" s="45"/>
      <c r="D20" s="45"/>
      <c r="E20" s="45"/>
      <c r="F20" s="45"/>
      <c r="G20" s="45"/>
      <c r="H20" s="7"/>
      <c r="I20" s="23"/>
    </row>
    <row r="21" spans="1:10" x14ac:dyDescent="0.4">
      <c r="A21" s="5"/>
      <c r="B21" s="45"/>
      <c r="C21" s="45"/>
      <c r="D21" s="45"/>
      <c r="E21" s="45"/>
      <c r="F21" s="45"/>
      <c r="G21" s="45"/>
      <c r="H21" s="7"/>
      <c r="I21" s="23"/>
    </row>
    <row r="22" spans="1:10" x14ac:dyDescent="0.4">
      <c r="A22" s="5"/>
      <c r="B22" s="44">
        <f>AVERAGE(H7:H13)</f>
        <v>0.34528571428571425</v>
      </c>
      <c r="C22" s="44"/>
      <c r="D22" s="45"/>
      <c r="E22" s="45"/>
      <c r="F22" s="45"/>
      <c r="G22" s="45"/>
      <c r="H22" s="7"/>
      <c r="I22" s="24">
        <f>AVERAGE(I7:I13)</f>
        <v>2.4571428571428553E-2</v>
      </c>
      <c r="J22" s="25" t="s">
        <v>8</v>
      </c>
    </row>
    <row r="23" spans="1:10" ht="27.5" customHeight="1" x14ac:dyDescent="0.4">
      <c r="A23" s="8" t="s">
        <v>9</v>
      </c>
      <c r="B23" s="9" t="s">
        <v>10</v>
      </c>
      <c r="C23" s="46">
        <v>1.0229999999999999</v>
      </c>
      <c r="D23" s="46"/>
      <c r="E23" s="10" t="s">
        <v>11</v>
      </c>
      <c r="F23" s="46">
        <v>2.5739999999999998</v>
      </c>
      <c r="G23" s="46"/>
      <c r="H23" s="11" t="s">
        <v>12</v>
      </c>
      <c r="I23" s="26"/>
      <c r="J23" s="25" t="s">
        <v>8</v>
      </c>
    </row>
    <row r="24" spans="1:10" ht="20.2" customHeight="1" x14ac:dyDescent="0.4">
      <c r="A24" s="40" t="s">
        <v>13</v>
      </c>
      <c r="B24" s="40"/>
      <c r="C24" s="40"/>
      <c r="D24" s="40"/>
      <c r="E24" s="40"/>
      <c r="F24" s="40"/>
      <c r="G24" s="40"/>
      <c r="H24" s="40"/>
      <c r="I24" s="40"/>
    </row>
    <row r="25" spans="1:10" ht="33.75" customHeight="1" x14ac:dyDescent="0.4">
      <c r="A25" s="41" t="s">
        <v>14</v>
      </c>
      <c r="B25" s="41"/>
      <c r="C25" s="41"/>
      <c r="D25" s="41"/>
      <c r="E25" s="41"/>
      <c r="F25" s="41"/>
      <c r="G25" s="41"/>
      <c r="H25" s="41"/>
      <c r="I25" s="41"/>
    </row>
    <row r="26" spans="1:10" x14ac:dyDescent="0.4">
      <c r="A26" s="40" t="s">
        <v>15</v>
      </c>
      <c r="B26" s="40"/>
      <c r="C26" s="40"/>
      <c r="D26" s="40"/>
      <c r="E26" s="40"/>
      <c r="F26" s="40"/>
      <c r="G26" s="40"/>
      <c r="H26" s="40"/>
      <c r="I26" s="40"/>
    </row>
    <row r="27" spans="1:10" ht="19.8" customHeight="1" x14ac:dyDescent="0.4">
      <c r="A27" s="42" t="s">
        <v>16</v>
      </c>
      <c r="B27" s="42"/>
      <c r="C27" s="42"/>
      <c r="D27" s="42"/>
      <c r="E27" s="42"/>
      <c r="F27" s="42"/>
      <c r="G27" s="42"/>
      <c r="H27" s="42"/>
      <c r="I27" s="42"/>
    </row>
    <row r="28" spans="1:10" ht="19.5" customHeight="1" x14ac:dyDescent="0.4">
      <c r="B28" s="12" t="s">
        <v>17</v>
      </c>
      <c r="C28" s="43">
        <f>SUM(B22)</f>
        <v>0.34528571428571425</v>
      </c>
      <c r="D28" s="43"/>
    </row>
    <row r="29" spans="1:10" ht="20.25" customHeight="1" x14ac:dyDescent="0.4">
      <c r="A29" s="13" t="s">
        <v>18</v>
      </c>
      <c r="B29" s="14" t="s">
        <v>19</v>
      </c>
      <c r="C29" s="15"/>
      <c r="D29" s="36">
        <f>B22+C23*I22</f>
        <v>0.37042228571428565</v>
      </c>
      <c r="E29" s="36"/>
      <c r="F29" s="17"/>
      <c r="G29" s="17"/>
      <c r="H29" s="17"/>
      <c r="I29" s="17"/>
    </row>
    <row r="30" spans="1:10" ht="24.95" customHeight="1" x14ac:dyDescent="0.4">
      <c r="A30" s="13" t="s">
        <v>20</v>
      </c>
      <c r="B30" s="14" t="s">
        <v>21</v>
      </c>
      <c r="D30" s="16">
        <f>B22-C23*I22</f>
        <v>0.32014914285714285</v>
      </c>
      <c r="E30" s="18"/>
      <c r="F30" s="18"/>
      <c r="G30" s="18"/>
      <c r="H30" s="18"/>
      <c r="I30" s="18"/>
    </row>
    <row r="31" spans="1:10" ht="16.5" customHeight="1" x14ac:dyDescent="0.4">
      <c r="A31" s="37" t="s">
        <v>22</v>
      </c>
      <c r="B31" s="37"/>
      <c r="C31" s="37"/>
      <c r="D31" s="37"/>
      <c r="E31" s="37"/>
      <c r="F31" s="37"/>
      <c r="G31" s="37"/>
      <c r="H31" s="37"/>
      <c r="I31" s="37"/>
    </row>
    <row r="32" spans="1:10" ht="20.25" customHeight="1" x14ac:dyDescent="0.4">
      <c r="A32" t="s">
        <v>23</v>
      </c>
      <c r="B32" s="38">
        <f>AVERAGE(I7:I18)</f>
        <v>2.4571428571428553E-2</v>
      </c>
      <c r="C32" s="38"/>
    </row>
    <row r="33" spans="1:9" s="3" customFormat="1" ht="24" customHeight="1" x14ac:dyDescent="0.4">
      <c r="A33" s="13" t="s">
        <v>18</v>
      </c>
      <c r="B33" s="14" t="s">
        <v>19</v>
      </c>
      <c r="C33" s="19"/>
      <c r="D33" s="39">
        <f>F23*I22</f>
        <v>6.3246857142857091E-2</v>
      </c>
      <c r="E33" s="39"/>
      <c r="F33" s="20"/>
      <c r="G33" s="20"/>
      <c r="H33" s="20"/>
      <c r="I33" s="19"/>
    </row>
    <row r="34" spans="1:9" ht="20.25" customHeight="1" x14ac:dyDescent="0.4">
      <c r="A34" s="13" t="s">
        <v>20</v>
      </c>
      <c r="B34" s="14" t="s">
        <v>21</v>
      </c>
      <c r="D34" t="s">
        <v>24</v>
      </c>
    </row>
    <row r="35" spans="1:9" ht="20.25" customHeight="1" x14ac:dyDescent="0.6">
      <c r="A35" s="37" t="s">
        <v>25</v>
      </c>
      <c r="B35" s="37"/>
      <c r="C35" s="37"/>
      <c r="D35" s="37"/>
      <c r="E35" s="37"/>
      <c r="F35" s="37"/>
      <c r="G35" s="37"/>
      <c r="H35" s="37"/>
      <c r="I35" s="37"/>
    </row>
    <row r="36" spans="1:9" ht="17.25" customHeight="1" x14ac:dyDescent="0.4">
      <c r="A36" s="21" t="s">
        <v>26</v>
      </c>
    </row>
    <row r="37" spans="1:9" ht="38.65" customHeight="1" x14ac:dyDescent="0.4"/>
    <row r="69" spans="1:9" x14ac:dyDescent="0.4">
      <c r="A69" s="28" t="s">
        <v>27</v>
      </c>
      <c r="B69" s="28"/>
      <c r="C69" s="28"/>
      <c r="D69" s="28"/>
      <c r="E69" s="28"/>
      <c r="F69" s="28"/>
      <c r="G69" s="28"/>
      <c r="H69" s="28"/>
      <c r="I69" s="28"/>
    </row>
    <row r="70" spans="1:9" ht="42.75" customHeight="1" x14ac:dyDescent="0.4">
      <c r="A70" s="29" t="s">
        <v>28</v>
      </c>
      <c r="B70" s="29"/>
      <c r="C70" s="29"/>
      <c r="D70" s="29"/>
      <c r="E70" s="29"/>
      <c r="F70" s="29"/>
      <c r="G70" s="29"/>
      <c r="H70" s="29"/>
      <c r="I70" s="29"/>
    </row>
    <row r="71" spans="1:9" x14ac:dyDescent="0.4">
      <c r="A71" s="28" t="s">
        <v>29</v>
      </c>
      <c r="B71" s="28"/>
      <c r="C71" s="28"/>
      <c r="D71" s="28"/>
      <c r="E71" s="28"/>
      <c r="F71" s="28"/>
      <c r="G71" s="28"/>
      <c r="H71" s="28"/>
      <c r="I71" s="28"/>
    </row>
    <row r="72" spans="1:9" ht="29.25" customHeight="1" x14ac:dyDescent="0.4">
      <c r="A72" s="30" t="s">
        <v>30</v>
      </c>
      <c r="B72" s="30"/>
      <c r="C72" s="30"/>
      <c r="D72" s="30"/>
      <c r="E72" s="30"/>
      <c r="F72" s="30"/>
      <c r="G72" s="30"/>
      <c r="H72" s="30"/>
      <c r="I72" s="30"/>
    </row>
    <row r="74" spans="1:9" x14ac:dyDescent="0.4">
      <c r="B74" s="25" t="s">
        <v>31</v>
      </c>
      <c r="D74" s="25" t="s">
        <v>39</v>
      </c>
      <c r="H74" s="25" t="s">
        <v>8</v>
      </c>
    </row>
  </sheetData>
  <mergeCells count="75">
    <mergeCell ref="A1:I1"/>
    <mergeCell ref="A2:I2"/>
    <mergeCell ref="A3:I3"/>
    <mergeCell ref="H4:I4"/>
    <mergeCell ref="B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C28:D28"/>
    <mergeCell ref="B22:C22"/>
    <mergeCell ref="D22:E22"/>
    <mergeCell ref="F22:G22"/>
    <mergeCell ref="C23:D23"/>
    <mergeCell ref="F23:G23"/>
    <mergeCell ref="A69:I69"/>
    <mergeCell ref="A70:I70"/>
    <mergeCell ref="A71:I71"/>
    <mergeCell ref="A72:I72"/>
    <mergeCell ref="A5:A6"/>
    <mergeCell ref="H5:H6"/>
    <mergeCell ref="I5:I6"/>
    <mergeCell ref="D29:E29"/>
    <mergeCell ref="A31:I31"/>
    <mergeCell ref="B32:C32"/>
    <mergeCell ref="D33:E33"/>
    <mergeCell ref="A35:I35"/>
    <mergeCell ref="A24:I24"/>
    <mergeCell ref="A25:I25"/>
    <mergeCell ref="A26:I26"/>
    <mergeCell ref="A27:I27"/>
  </mergeCells>
  <phoneticPr fontId="12" type="noConversion"/>
  <pageMargins left="0.74791666666666701" right="0.39305555555555599" top="0.98402777777777795" bottom="1.0236111111111099" header="0.51111111111111096" footer="0.51111111111111096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 " shapeId="1150" r:id="rId4">
          <objectPr defaultSize="0" altText="" r:id="rId5">
            <anchor moveWithCells="1" sizeWithCells="1">
              <from>
                <xdr:col>0</xdr:col>
                <xdr:colOff>328613</xdr:colOff>
                <xdr:row>26</xdr:row>
                <xdr:rowOff>9525</xdr:rowOff>
              </from>
              <to>
                <xdr:col>0</xdr:col>
                <xdr:colOff>447675</xdr:colOff>
                <xdr:row>27</xdr:row>
                <xdr:rowOff>47625</xdr:rowOff>
              </to>
            </anchor>
          </objectPr>
        </oleObject>
      </mc:Choice>
      <mc:Fallback>
        <oleObject progId=" " shapeId="1150" r:id="rId4"/>
      </mc:Fallback>
    </mc:AlternateContent>
    <mc:AlternateContent xmlns:mc="http://schemas.openxmlformats.org/markup-compatibility/2006">
      <mc:Choice Requires="x14">
        <oleObject progId=" " shapeId="1154" r:id="rId6">
          <objectPr defaultSize="0" altText="" r:id="rId7">
            <anchor moveWithCells="1" sizeWithCells="1">
              <from>
                <xdr:col>0</xdr:col>
                <xdr:colOff>276225</xdr:colOff>
                <xdr:row>30</xdr:row>
                <xdr:rowOff>47625</xdr:rowOff>
              </from>
              <to>
                <xdr:col>0</xdr:col>
                <xdr:colOff>495300</xdr:colOff>
                <xdr:row>31</xdr:row>
                <xdr:rowOff>47625</xdr:rowOff>
              </to>
            </anchor>
          </objectPr>
        </oleObject>
      </mc:Choice>
      <mc:Fallback>
        <oleObject progId=" " shapeId="1154" r:id="rId6"/>
      </mc:Fallback>
    </mc:AlternateContent>
    <mc:AlternateContent xmlns:mc="http://schemas.openxmlformats.org/markup-compatibility/2006">
      <mc:Choice Requires="x14">
        <oleObject progId=" " shapeId="1165" r:id="rId8">
          <objectPr defaultSize="0" altText="" r:id="rId7">
            <anchor moveWithCells="1" sizeWithCells="1">
              <from>
                <xdr:col>0</xdr:col>
                <xdr:colOff>61913</xdr:colOff>
                <xdr:row>52</xdr:row>
                <xdr:rowOff>4763</xdr:rowOff>
              </from>
              <to>
                <xdr:col>0</xdr:col>
                <xdr:colOff>276225</xdr:colOff>
                <xdr:row>53</xdr:row>
                <xdr:rowOff>33338</xdr:rowOff>
              </to>
            </anchor>
          </objectPr>
        </oleObject>
      </mc:Choice>
      <mc:Fallback>
        <oleObject progId=" " shapeId="1165" r:id="rId8"/>
      </mc:Fallback>
    </mc:AlternateContent>
    <mc:AlternateContent xmlns:mc="http://schemas.openxmlformats.org/markup-compatibility/2006">
      <mc:Choice Requires="x14">
        <oleObject progId=" " shapeId="1204" r:id="rId9">
          <objectPr defaultSize="0" altText="" r:id="rId10">
            <anchor moveWithCells="1" sizeWithCells="1">
              <from>
                <xdr:col>8</xdr:col>
                <xdr:colOff>214313</xdr:colOff>
                <xdr:row>43</xdr:row>
                <xdr:rowOff>0</xdr:rowOff>
              </from>
              <to>
                <xdr:col>8</xdr:col>
                <xdr:colOff>333375</xdr:colOff>
                <xdr:row>44</xdr:row>
                <xdr:rowOff>38100</xdr:rowOff>
              </to>
            </anchor>
          </objectPr>
        </oleObject>
      </mc:Choice>
      <mc:Fallback>
        <oleObject progId=" " shapeId="1204" r:id="rId9"/>
      </mc:Fallback>
    </mc:AlternateContent>
    <mc:AlternateContent xmlns:mc="http://schemas.openxmlformats.org/markup-compatibility/2006">
      <mc:Choice Requires="x14">
        <oleObject progId="Equation.3" shapeId="1249" r:id="rId11">
          <objectPr defaultSize="0" altText="" r:id="rId12">
            <anchor moveWithCells="1">
              <from>
                <xdr:col>2</xdr:col>
                <xdr:colOff>4763</xdr:colOff>
                <xdr:row>28</xdr:row>
                <xdr:rowOff>9525</xdr:rowOff>
              </from>
              <to>
                <xdr:col>2</xdr:col>
                <xdr:colOff>528638</xdr:colOff>
                <xdr:row>28</xdr:row>
                <xdr:rowOff>228600</xdr:rowOff>
              </to>
            </anchor>
          </objectPr>
        </oleObject>
      </mc:Choice>
      <mc:Fallback>
        <oleObject progId="Equation.3" shapeId="1249" r:id="rId11"/>
      </mc:Fallback>
    </mc:AlternateContent>
    <mc:AlternateContent xmlns:mc="http://schemas.openxmlformats.org/markup-compatibility/2006">
      <mc:Choice Requires="x14">
        <oleObject progId="Equation.3" shapeId="1250" r:id="rId13">
          <objectPr defaultSize="0" altText="" r:id="rId14">
            <anchor moveWithCells="1">
              <from>
                <xdr:col>2</xdr:col>
                <xdr:colOff>23813</xdr:colOff>
                <xdr:row>29</xdr:row>
                <xdr:rowOff>9525</xdr:rowOff>
              </from>
              <to>
                <xdr:col>3</xdr:col>
                <xdr:colOff>0</xdr:colOff>
                <xdr:row>29</xdr:row>
                <xdr:rowOff>228600</xdr:rowOff>
              </to>
            </anchor>
          </objectPr>
        </oleObject>
      </mc:Choice>
      <mc:Fallback>
        <oleObject progId="Equation.3" shapeId="1250" r:id="rId13"/>
      </mc:Fallback>
    </mc:AlternateContent>
    <mc:AlternateContent xmlns:mc="http://schemas.openxmlformats.org/markup-compatibility/2006">
      <mc:Choice Requires="x14">
        <oleObject progId="Equation.3" shapeId="1251" r:id="rId15">
          <objectPr defaultSize="0" altText="" r:id="rId16">
            <anchor moveWithCells="1">
              <from>
                <xdr:col>0</xdr:col>
                <xdr:colOff>490538</xdr:colOff>
                <xdr:row>21</xdr:row>
                <xdr:rowOff>4763</xdr:rowOff>
              </from>
              <to>
                <xdr:col>0</xdr:col>
                <xdr:colOff>833438</xdr:colOff>
                <xdr:row>22</xdr:row>
                <xdr:rowOff>85725</xdr:rowOff>
              </to>
            </anchor>
          </objectPr>
        </oleObject>
      </mc:Choice>
      <mc:Fallback>
        <oleObject progId="Equation.3" shapeId="1251" r:id="rId15"/>
      </mc:Fallback>
    </mc:AlternateContent>
    <mc:AlternateContent xmlns:mc="http://schemas.openxmlformats.org/markup-compatibility/2006">
      <mc:Choice Requires="x14">
        <oleObject progId="Equation.3" shapeId="1253" r:id="rId17">
          <objectPr defaultSize="0" altText="" r:id="rId18">
            <anchor moveWithCells="1">
              <from>
                <xdr:col>2</xdr:col>
                <xdr:colOff>47625</xdr:colOff>
                <xdr:row>32</xdr:row>
                <xdr:rowOff>23813</xdr:rowOff>
              </from>
              <to>
                <xdr:col>3</xdr:col>
                <xdr:colOff>14288</xdr:colOff>
                <xdr:row>33</xdr:row>
                <xdr:rowOff>14288</xdr:rowOff>
              </to>
            </anchor>
          </objectPr>
        </oleObject>
      </mc:Choice>
      <mc:Fallback>
        <oleObject progId="Equation.3" shapeId="1253" r:id="rId17"/>
      </mc:Fallback>
    </mc:AlternateContent>
    <mc:AlternateContent xmlns:mc="http://schemas.openxmlformats.org/markup-compatibility/2006">
      <mc:Choice Requires="x14">
        <oleObject progId="Equation.3" shapeId="1254" r:id="rId19">
          <objectPr defaultSize="0" altText="" r:id="rId20">
            <anchor moveWithCells="1">
              <from>
                <xdr:col>2</xdr:col>
                <xdr:colOff>33338</xdr:colOff>
                <xdr:row>32</xdr:row>
                <xdr:rowOff>295275</xdr:rowOff>
              </from>
              <to>
                <xdr:col>2</xdr:col>
                <xdr:colOff>542925</xdr:colOff>
                <xdr:row>34</xdr:row>
                <xdr:rowOff>33338</xdr:rowOff>
              </to>
            </anchor>
          </objectPr>
        </oleObject>
      </mc:Choice>
      <mc:Fallback>
        <oleObject progId="Equation.3" shapeId="1254" r:id="rId19"/>
      </mc:Fallback>
    </mc:AlternateContent>
    <mc:AlternateContent xmlns:mc="http://schemas.openxmlformats.org/markup-compatibility/2006">
      <mc:Choice Requires="x14">
        <oleObject progId=" " shapeId="1256" r:id="rId21">
          <objectPr defaultSize="0" altText="" r:id="rId5">
            <anchor moveWithCells="1" sizeWithCells="1">
              <from>
                <xdr:col>1</xdr:col>
                <xdr:colOff>42863</xdr:colOff>
                <xdr:row>27</xdr:row>
                <xdr:rowOff>0</xdr:rowOff>
              </from>
              <to>
                <xdr:col>1</xdr:col>
                <xdr:colOff>161925</xdr:colOff>
                <xdr:row>28</xdr:row>
                <xdr:rowOff>42863</xdr:rowOff>
              </to>
            </anchor>
          </objectPr>
        </oleObject>
      </mc:Choice>
      <mc:Fallback>
        <oleObject progId=" " shapeId="1256" r:id="rId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75" x14ac:dyDescent="0.4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吴素平</cp:lastModifiedBy>
  <cp:lastPrinted>2021-04-15T05:59:00Z</cp:lastPrinted>
  <dcterms:created xsi:type="dcterms:W3CDTF">1996-12-17T01:32:00Z</dcterms:created>
  <dcterms:modified xsi:type="dcterms:W3CDTF">2023-02-20T02:42:13Z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ED2AE0D59B804B65BB4109471D3453B2</vt:lpwstr>
  </property>
</Properties>
</file>