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86139\Desktop\2023年测量体系资料\年审企业\0112-2018-2023盐城华远石油机械有限公司1.6\D审核资料\"/>
    </mc:Choice>
  </mc:AlternateContent>
  <xr:revisionPtr revIDLastSave="0" documentId="13_ncr:1_{1D81FBC2-A064-4C3E-A04E-BEA5F308E076}" xr6:coauthVersionLast="47" xr6:coauthVersionMax="47" xr10:uidLastSave="{00000000-0000-0000-0000-000000000000}"/>
  <bookViews>
    <workbookView xWindow="-98" yWindow="-98" windowWidth="19396" windowHeight="11475" activeTab="1" xr2:uid="{00000000-000D-0000-FFFF-FFFF00000000}"/>
  </bookViews>
  <sheets>
    <sheet name="1A" sheetId="16" r:id="rId1"/>
    <sheet name="1B" sheetId="17" r:id="rId2"/>
  </sheets>
  <definedNames>
    <definedName name="_xlnm.Print_Titles" localSheetId="0">'1A'!$2:$2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6" l="1"/>
  <c r="G25" i="16"/>
  <c r="H19" i="16" l="1"/>
  <c r="I19" i="16"/>
  <c r="H18" i="16"/>
  <c r="I18" i="16"/>
  <c r="H17" i="16"/>
  <c r="I17" i="16"/>
  <c r="H16" i="16"/>
  <c r="I16" i="16"/>
  <c r="H15" i="16"/>
  <c r="I15" i="16"/>
  <c r="H14" i="16"/>
  <c r="I14" i="16"/>
  <c r="I11" i="16"/>
  <c r="I12" i="16"/>
  <c r="I13" i="16"/>
  <c r="I10" i="16"/>
  <c r="H11" i="16"/>
  <c r="H12" i="16"/>
  <c r="H13" i="16"/>
  <c r="H10" i="16"/>
  <c r="D28" i="16" l="1"/>
  <c r="D29" i="16" l="1"/>
  <c r="D32" i="16"/>
  <c r="D30" i="16"/>
  <c r="D33" i="16"/>
</calcChain>
</file>

<file path=xl/sharedStrings.xml><?xml version="1.0" encoding="utf-8"?>
<sst xmlns="http://schemas.openxmlformats.org/spreadsheetml/2006/main" count="57" uniqueCount="47">
  <si>
    <t>序号</t>
  </si>
  <si>
    <t>核查</t>
  </si>
  <si>
    <t>R</t>
  </si>
  <si>
    <t>日期</t>
  </si>
  <si>
    <r>
      <t>X</t>
    </r>
    <r>
      <rPr>
        <vertAlign val="subscript"/>
        <sz val="12"/>
        <rFont val="Times New Roman"/>
        <family val="1"/>
      </rPr>
      <t>1</t>
    </r>
  </si>
  <si>
    <r>
      <t>X</t>
    </r>
    <r>
      <rPr>
        <vertAlign val="subscript"/>
        <sz val="12"/>
        <rFont val="Times New Roman"/>
        <family val="1"/>
      </rPr>
      <t>2</t>
    </r>
  </si>
  <si>
    <r>
      <t>X</t>
    </r>
    <r>
      <rPr>
        <vertAlign val="subscript"/>
        <sz val="12"/>
        <rFont val="Times New Roman"/>
        <family val="1"/>
      </rPr>
      <t>3</t>
    </r>
  </si>
  <si>
    <r>
      <t>X</t>
    </r>
    <r>
      <rPr>
        <vertAlign val="subscript"/>
        <sz val="12"/>
        <rFont val="Times New Roman"/>
        <family val="1"/>
      </rPr>
      <t>4</t>
    </r>
  </si>
  <si>
    <r>
      <t>X</t>
    </r>
    <r>
      <rPr>
        <vertAlign val="subscript"/>
        <sz val="12"/>
        <rFont val="Times New Roman"/>
        <family val="1"/>
      </rPr>
      <t>5</t>
    </r>
  </si>
  <si>
    <t>查表得:</t>
  </si>
  <si>
    <r>
      <t>A</t>
    </r>
    <r>
      <rPr>
        <vertAlign val="subscript"/>
        <sz val="12"/>
        <rFont val="宋体"/>
        <family val="3"/>
        <charset val="134"/>
      </rPr>
      <t>2=</t>
    </r>
  </si>
  <si>
    <r>
      <t>D</t>
    </r>
    <r>
      <rPr>
        <vertAlign val="subscript"/>
        <sz val="12"/>
        <rFont val="宋体"/>
        <family val="3"/>
        <charset val="134"/>
      </rPr>
      <t>4=</t>
    </r>
  </si>
  <si>
    <r>
      <t>D</t>
    </r>
    <r>
      <rPr>
        <vertAlign val="subscript"/>
        <sz val="12"/>
        <rFont val="宋体"/>
        <family val="3"/>
        <charset val="134"/>
      </rPr>
      <t>3=</t>
    </r>
  </si>
  <si>
    <t>控制图计算：</t>
  </si>
  <si>
    <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</si>
  <si>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</si>
  <si>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</si>
  <si>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</si>
  <si>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</si>
  <si>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</si>
  <si>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</si>
  <si>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</si>
  <si>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监视结果评价：</t>
    </r>
    <phoneticPr fontId="10" type="noConversion"/>
  </si>
  <si>
    <r>
      <t>监视方法：统计技术</t>
    </r>
    <r>
      <rPr>
        <sz val="12"/>
        <rFont val="Times New Roman"/>
        <family val="1"/>
      </rPr>
      <t xml:space="preserve">         </t>
    </r>
    <r>
      <rPr>
        <sz val="12"/>
        <rFont val="宋体"/>
        <family val="3"/>
        <charset val="134"/>
      </rPr>
      <t/>
    </r>
    <phoneticPr fontId="10" type="noConversion"/>
  </si>
  <si>
    <t>附录D</t>
    <phoneticPr fontId="10" type="noConversion"/>
  </si>
  <si>
    <t>R</t>
    <phoneticPr fontId="10" type="noConversion"/>
  </si>
  <si>
    <t>柱塞喷焊层硬度测量过程监视统计记录表</t>
    <phoneticPr fontId="10" type="noConversion"/>
  </si>
  <si>
    <r>
      <t>被测参数：洛氏硬度</t>
    </r>
    <r>
      <rPr>
        <sz val="12"/>
        <rFont val="Times New Roman"/>
        <family val="1"/>
      </rPr>
      <t xml:space="preserve">                      </t>
    </r>
    <r>
      <rPr>
        <sz val="12"/>
        <rFont val="宋体"/>
        <family val="3"/>
        <charset val="134"/>
      </rPr>
      <t>测量范围：（</t>
    </r>
    <r>
      <rPr>
        <sz val="12"/>
        <rFont val="Times New Roman"/>
        <family val="1"/>
      </rPr>
      <t>48-56</t>
    </r>
    <r>
      <rPr>
        <sz val="12"/>
        <rFont val="宋体"/>
        <family val="3"/>
        <charset val="134"/>
      </rPr>
      <t>）</t>
    </r>
    <r>
      <rPr>
        <sz val="12"/>
        <rFont val="Times New Roman"/>
        <family val="1"/>
      </rPr>
      <t xml:space="preserve">HRC       </t>
    </r>
    <phoneticPr fontId="10" type="noConversion"/>
  </si>
  <si>
    <r>
      <t>观察记录（H</t>
    </r>
    <r>
      <rPr>
        <sz val="12"/>
        <rFont val="宋体"/>
        <family val="3"/>
        <charset val="134"/>
      </rPr>
      <t>RC</t>
    </r>
    <r>
      <rPr>
        <sz val="12"/>
        <rFont val="宋体"/>
        <charset val="134"/>
      </rPr>
      <t>）</t>
    </r>
    <phoneticPr fontId="10" type="noConversion"/>
  </si>
  <si>
    <t>--</t>
    <phoneticPr fontId="10" type="noConversion"/>
  </si>
  <si>
    <t xml:space="preserve"> </t>
    <phoneticPr fontId="10" type="noConversion"/>
  </si>
  <si>
    <t>HRC</t>
  </si>
  <si>
    <t xml:space="preserve">    均值、极差控制图状态正常，产品柱塞喷焊层硬度的测量过程中未出现非正常变异，能满足生产工艺要求。</t>
    <phoneticPr fontId="10" type="noConversion"/>
  </si>
  <si>
    <r>
      <t>测量过程名称：柱塞喷焊层硬度检测</t>
    </r>
    <r>
      <rPr>
        <sz val="12"/>
        <rFont val="宋体"/>
        <family val="3"/>
        <charset val="134"/>
      </rPr>
      <t>过程</t>
    </r>
    <phoneticPr fontId="10" type="noConversion"/>
  </si>
  <si>
    <t>核查标准：标准硬度样块 52.6HRC</t>
    <phoneticPr fontId="10" type="noConversion"/>
  </si>
  <si>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核查人员：</t>
    </r>
    <r>
      <rPr>
        <sz val="12"/>
        <rFont val="Times New Roman"/>
        <family val="1"/>
      </rPr>
      <t xml:space="preserve">                                           </t>
    </r>
    <phoneticPr fontId="10" type="noConversion"/>
  </si>
  <si>
    <t>2022.3.26</t>
    <phoneticPr fontId="10" type="noConversion"/>
  </si>
  <si>
    <t>2022.4.26</t>
    <phoneticPr fontId="10" type="noConversion"/>
  </si>
  <si>
    <t>2022.5.26</t>
    <phoneticPr fontId="10" type="noConversion"/>
  </si>
  <si>
    <t>2022.6.26</t>
    <phoneticPr fontId="10" type="noConversion"/>
  </si>
  <si>
    <t>2022.7.26</t>
    <phoneticPr fontId="10" type="noConversion"/>
  </si>
  <si>
    <t>2022.8.26</t>
    <phoneticPr fontId="10" type="noConversion"/>
  </si>
  <si>
    <t>2022.9.26</t>
    <phoneticPr fontId="10" type="noConversion"/>
  </si>
  <si>
    <t>2022.10.26</t>
    <phoneticPr fontId="10" type="noConversion"/>
  </si>
  <si>
    <t>2022.11.26</t>
    <phoneticPr fontId="10" type="noConversion"/>
  </si>
  <si>
    <t>2022.12.26</t>
    <phoneticPr fontId="10" type="noConversion"/>
  </si>
  <si>
    <t xml:space="preserve">测量仪器：TIME5350里氏硬度计      测量范围：（20～70）HRC 允差±1.5HRC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</si>
</sst>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.0_ "/>
    <numFmt numFmtId="178" formatCode="0.00_);[Red]\(0.00\)"/>
    <numFmt numFmtId="179" formatCode="0.00_ "/>
    <numFmt numFmtId="180" formatCode="0.0"/>
    <numFmt numFmtId="181" formatCode="0.000"/>
  </numFmts>
  <fonts count="20" x14ac:knownFonts="1">
    <font>
      <sz val="12"/>
      <name val="宋体"/>
      <charset val="134"/>
    </font>
    <font>
      <sz val="12"/>
      <name val="Times New Roman"/>
      <family val="1"/>
    </font>
    <font>
      <vertAlign val="subscript"/>
      <sz val="12"/>
      <name val="Times New Roman"/>
      <family val="1"/>
    </font>
    <font>
      <vertAlign val="subscript"/>
      <sz val="12"/>
      <name val="宋体"/>
      <family val="3"/>
      <charset val="134"/>
    </font>
    <font>
      <sz val="14"/>
      <name val="宋体"/>
      <family val="3"/>
      <charset val="134"/>
    </font>
    <font>
      <sz val="14"/>
      <name val="Times New Roman"/>
      <family val="1"/>
    </font>
    <font>
      <sz val="9"/>
      <name val="Times New Roman"/>
      <family val="1"/>
    </font>
    <font>
      <i/>
      <sz val="16"/>
      <name val="Times New Roman"/>
      <family val="1"/>
    </font>
    <font>
      <b/>
      <sz val="18"/>
      <name val="宋体"/>
      <family val="3"/>
      <charset val="134"/>
    </font>
    <font>
      <sz val="18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6"/>
      <name val="宋体"/>
      <family val="3"/>
      <charset val="134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9"/>
      <name val="宋体"/>
      <charset val="134"/>
    </font>
    <font>
      <sz val="12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2" xfId="0" applyBorder="1"/>
    <xf numFmtId="0" fontId="0" fillId="0" borderId="0" xfId="0" applyAlignment="1">
      <alignment horizontal="left" inden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9" fontId="0" fillId="0" borderId="4" xfId="0" applyNumberFormat="1" applyBorder="1" applyAlignment="1">
      <alignment vertic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17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7" fontId="1" fillId="0" borderId="2" xfId="0" applyNumberFormat="1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wrapText="1"/>
    </xf>
    <xf numFmtId="177" fontId="1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178" fontId="12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9" fontId="1" fillId="0" borderId="2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left" vertical="center" indent="1"/>
    </xf>
    <xf numFmtId="180" fontId="1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12" fillId="0" borderId="6" xfId="0" quotePrefix="1" applyFont="1" applyBorder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179" fontId="1" fillId="0" borderId="1" xfId="0" applyNumberFormat="1" applyFont="1" applyBorder="1" applyAlignment="1">
      <alignment horizontal="center" vertical="center" wrapText="1"/>
    </xf>
    <xf numFmtId="181" fontId="0" fillId="0" borderId="6" xfId="0" applyNumberFormat="1" applyBorder="1" applyAlignment="1">
      <alignment horizontal="left" vertical="center"/>
    </xf>
    <xf numFmtId="179" fontId="12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'1A'!$H$10:$H$20</c:f>
              <c:numCache>
                <c:formatCode>0.00_ </c:formatCode>
                <c:ptCount val="11"/>
                <c:pt idx="0">
                  <c:v>52.6</c:v>
                </c:pt>
                <c:pt idx="1">
                  <c:v>52.239999999999995</c:v>
                </c:pt>
                <c:pt idx="2">
                  <c:v>52.6</c:v>
                </c:pt>
                <c:pt idx="3">
                  <c:v>52.220000000000006</c:v>
                </c:pt>
                <c:pt idx="4">
                  <c:v>52.3</c:v>
                </c:pt>
                <c:pt idx="5">
                  <c:v>52.52</c:v>
                </c:pt>
                <c:pt idx="6">
                  <c:v>52.58</c:v>
                </c:pt>
                <c:pt idx="7">
                  <c:v>52.44</c:v>
                </c:pt>
                <c:pt idx="8">
                  <c:v>52.6</c:v>
                </c:pt>
                <c:pt idx="9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F-48A7-9454-1E1EC151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01888"/>
        <c:axId val="151501568"/>
      </c:lineChart>
      <c:catAx>
        <c:axId val="214501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1501568"/>
        <c:crosses val="autoZero"/>
        <c:auto val="1"/>
        <c:lblAlgn val="ctr"/>
        <c:lblOffset val="100"/>
        <c:noMultiLvlLbl val="0"/>
      </c:catAx>
      <c:valAx>
        <c:axId val="151501568"/>
        <c:scaling>
          <c:orientation val="minMax"/>
          <c:max val="52.75"/>
          <c:min val="52.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450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'1A'!$I$10:$I$20</c:f>
              <c:numCache>
                <c:formatCode>0.00_ </c:formatCode>
                <c:ptCount val="11"/>
                <c:pt idx="0">
                  <c:v>0.60000000000000142</c:v>
                </c:pt>
                <c:pt idx="1">
                  <c:v>0.5</c:v>
                </c:pt>
                <c:pt idx="2">
                  <c:v>0.39999999999999858</c:v>
                </c:pt>
                <c:pt idx="3">
                  <c:v>0.19999999999999574</c:v>
                </c:pt>
                <c:pt idx="4">
                  <c:v>0.39999999999999858</c:v>
                </c:pt>
                <c:pt idx="5">
                  <c:v>0.59999999999999432</c:v>
                </c:pt>
                <c:pt idx="6">
                  <c:v>0.39999999999999858</c:v>
                </c:pt>
                <c:pt idx="7">
                  <c:v>0.5</c:v>
                </c:pt>
                <c:pt idx="8">
                  <c:v>0.29999999999999716</c:v>
                </c:pt>
                <c:pt idx="9">
                  <c:v>0.39999999999999858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A-4820-9489-90A0303D1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38944"/>
        <c:axId val="200802880"/>
      </c:lineChart>
      <c:catAx>
        <c:axId val="214738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802880"/>
        <c:crosses val="autoZero"/>
        <c:auto val="1"/>
        <c:lblAlgn val="ctr"/>
        <c:lblOffset val="100"/>
        <c:noMultiLvlLbl val="0"/>
      </c:catAx>
      <c:valAx>
        <c:axId val="200802880"/>
        <c:scaling>
          <c:orientation val="minMax"/>
          <c:max val="0.9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473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24</xdr:row>
      <xdr:rowOff>47625</xdr:rowOff>
    </xdr:from>
    <xdr:to>
      <xdr:col>5</xdr:col>
      <xdr:colOff>561975</xdr:colOff>
      <xdr:row>24</xdr:row>
      <xdr:rowOff>247650</xdr:rowOff>
    </xdr:to>
    <xdr:pic>
      <xdr:nvPicPr>
        <xdr:cNvPr id="19689" name="Picture 3">
          <a:extLst>
            <a:ext uri="{FF2B5EF4-FFF2-40B4-BE49-F238E27FC236}">
              <a16:creationId xmlns:a16="http://schemas.microsoft.com/office/drawing/2014/main" id="{00000000-0008-0000-0000-0000E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801052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31</xdr:row>
      <xdr:rowOff>47625</xdr:rowOff>
    </xdr:from>
    <xdr:to>
      <xdr:col>2</xdr:col>
      <xdr:colOff>390525</xdr:colOff>
      <xdr:row>31</xdr:row>
      <xdr:rowOff>285750</xdr:rowOff>
    </xdr:to>
    <xdr:pic>
      <xdr:nvPicPr>
        <xdr:cNvPr id="19690" name="Picture 7">
          <a:extLst>
            <a:ext uri="{FF2B5EF4-FFF2-40B4-BE49-F238E27FC236}">
              <a16:creationId xmlns:a16="http://schemas.microsoft.com/office/drawing/2014/main" id="{00000000-0008-0000-0000-0000E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074420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214313</xdr:colOff>
          <xdr:row>7</xdr:row>
          <xdr:rowOff>85725</xdr:rowOff>
        </xdr:from>
        <xdr:to>
          <xdr:col>7</xdr:col>
          <xdr:colOff>447675</xdr:colOff>
          <xdr:row>8</xdr:row>
          <xdr:rowOff>104775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24</xdr:row>
          <xdr:rowOff>0</xdr:rowOff>
        </xdr:from>
        <xdr:to>
          <xdr:col>0</xdr:col>
          <xdr:colOff>733425</xdr:colOff>
          <xdr:row>25</xdr:row>
          <xdr:rowOff>23813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28575</xdr:rowOff>
        </xdr:from>
        <xdr:to>
          <xdr:col>2</xdr:col>
          <xdr:colOff>390525</xdr:colOff>
          <xdr:row>28</xdr:row>
          <xdr:rowOff>38100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104775</xdr:rowOff>
        </xdr:from>
        <xdr:to>
          <xdr:col>3</xdr:col>
          <xdr:colOff>28575</xdr:colOff>
          <xdr:row>29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47625</xdr:rowOff>
        </xdr:from>
        <xdr:to>
          <xdr:col>3</xdr:col>
          <xdr:colOff>28575</xdr:colOff>
          <xdr:row>30</xdr:row>
          <xdr:rowOff>9525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32</xdr:row>
          <xdr:rowOff>114300</xdr:rowOff>
        </xdr:from>
        <xdr:to>
          <xdr:col>2</xdr:col>
          <xdr:colOff>428625</xdr:colOff>
          <xdr:row>33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26</xdr:row>
          <xdr:rowOff>100013</xdr:rowOff>
        </xdr:from>
        <xdr:to>
          <xdr:col>0</xdr:col>
          <xdr:colOff>685800</xdr:colOff>
          <xdr:row>26</xdr:row>
          <xdr:rowOff>442913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33</xdr:row>
          <xdr:rowOff>66675</xdr:rowOff>
        </xdr:from>
        <xdr:to>
          <xdr:col>2</xdr:col>
          <xdr:colOff>561975</xdr:colOff>
          <xdr:row>33</xdr:row>
          <xdr:rowOff>366713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576942</xdr:colOff>
      <xdr:row>36</xdr:row>
      <xdr:rowOff>163286</xdr:rowOff>
    </xdr:from>
    <xdr:to>
      <xdr:col>4</xdr:col>
      <xdr:colOff>293993</xdr:colOff>
      <xdr:row>36</xdr:row>
      <xdr:rowOff>553464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7271" y="11919857"/>
          <a:ext cx="914479" cy="390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348343</xdr:colOff>
      <xdr:row>2</xdr:row>
      <xdr:rowOff>103414</xdr:rowOff>
    </xdr:from>
    <xdr:to>
      <xdr:col>12</xdr:col>
      <xdr:colOff>234041</xdr:colOff>
      <xdr:row>16</xdr:row>
      <xdr:rowOff>179614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337457</xdr:colOff>
      <xdr:row>18</xdr:row>
      <xdr:rowOff>0</xdr:rowOff>
    </xdr:from>
    <xdr:to>
      <xdr:col>12</xdr:col>
      <xdr:colOff>250371</xdr:colOff>
      <xdr:row>32</xdr:row>
      <xdr:rowOff>76200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23812</xdr:colOff>
      <xdr:row>5</xdr:row>
      <xdr:rowOff>144915</xdr:rowOff>
    </xdr:from>
    <xdr:to>
      <xdr:col>12</xdr:col>
      <xdr:colOff>197983</xdr:colOff>
      <xdr:row>5</xdr:row>
      <xdr:rowOff>181655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81037" y="1145040"/>
          <a:ext cx="7717971" cy="36740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0.07407</cdr:x>
      <cdr:y>0.83333</cdr:y>
    </cdr:from>
    <cdr:to>
      <cdr:x>0.99295</cdr:x>
      <cdr:y>0.83333</cdr:y>
    </cdr:to>
    <cdr:cxnSp macro="">
      <cdr:nvCxnSpPr>
        <cdr:cNvPr id="2" name="直接连接符 1">
          <a:extLst xmlns:a="http://schemas.openxmlformats.org/drawingml/2006/main">
            <a:ext uri="{FF2B5EF4-FFF2-40B4-BE49-F238E27FC236}">
              <a16:creationId xmlns:a16="http://schemas.microsoft.com/office/drawing/2014/main" id="{2E4A9057-8BE8-48AD-B4CA-EE8B3714268C}"/>
            </a:ext>
          </a:extLst>
        </cdr:cNvPr>
        <cdr:cNvCxnSpPr/>
      </cdr:nvCxnSpPr>
      <cdr:spPr>
        <a:xfrm xmlns:a="http://schemas.openxmlformats.org/drawingml/2006/main">
          <a:off x="457200" y="2285999"/>
          <a:ext cx="5671457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0.06261</cdr:x>
      <cdr:y>0.52904</cdr:y>
    </cdr:from>
    <cdr:to>
      <cdr:x>0.98148</cdr:x>
      <cdr:y>0.52904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762C7FB5-4541-472F-83FC-D2D3A0AF8F87}"/>
            </a:ext>
          </a:extLst>
        </cdr:cNvPr>
        <cdr:cNvCxnSpPr/>
      </cdr:nvCxnSpPr>
      <cdr:spPr>
        <a:xfrm xmlns:a="http://schemas.openxmlformats.org/drawingml/2006/main">
          <a:off x="506272" y="1521820"/>
          <a:ext cx="7430647" cy="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0.04948</cdr:x>
      <cdr:y>0.15271</cdr:y>
    </cdr:from>
    <cdr:to>
      <cdr:x>0.98471</cdr:x>
      <cdr:y>0.1547</cdr:y>
    </cdr:to>
    <cdr:cxnSp macro="">
      <cdr:nvCxnSpPr>
        <cdr:cNvPr id="3" name="直接连接符 2">
          <a:extLst xmlns:a="http://schemas.openxmlformats.org/drawingml/2006/main">
            <a:ext uri="{FF2B5EF4-FFF2-40B4-BE49-F238E27FC236}">
              <a16:creationId xmlns:a16="http://schemas.microsoft.com/office/drawing/2014/main" id="{9F2E0A54-81C9-4173-A4EB-B85885E83F3D}"/>
            </a:ext>
          </a:extLst>
        </cdr:cNvPr>
        <cdr:cNvCxnSpPr/>
      </cdr:nvCxnSpPr>
      <cdr:spPr>
        <a:xfrm xmlns:a="http://schemas.openxmlformats.org/drawingml/2006/main">
          <a:off x="401485" y="439281"/>
          <a:ext cx="7588400" cy="572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0.05475</cdr:x>
      <cdr:y>0.58828</cdr:y>
    </cdr:from>
    <cdr:to>
      <cdr:x>0.98997</cdr:x>
      <cdr:y>0.59026</cdr:y>
    </cdr:to>
    <cdr:cxnSp macro="">
      <cdr:nvCxnSpPr>
        <cdr:cNvPr id="4" name="直接连接符 3">
          <a:extLst xmlns:a="http://schemas.openxmlformats.org/drawingml/2006/main">
            <a:ext uri="{FF2B5EF4-FFF2-40B4-BE49-F238E27FC236}">
              <a16:creationId xmlns:a16="http://schemas.microsoft.com/office/drawing/2014/main" id="{D24C6FD1-5724-4BE5-80B3-E354C89D8722}"/>
            </a:ext>
          </a:extLst>
        </cdr:cNvPr>
        <cdr:cNvCxnSpPr/>
      </cdr:nvCxnSpPr>
      <cdr:spPr>
        <a:xfrm xmlns:a="http://schemas.openxmlformats.org/drawingml/2006/main">
          <a:off x="444199" y="1692219"/>
          <a:ext cx="7588318" cy="569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6.bin"/><Relationship Id="rId18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image" Target="../media/image4.emf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37"/>
  <sheetViews>
    <sheetView topLeftCell="A37" workbookViewId="0">
      <selection activeCell="J8" sqref="J8"/>
    </sheetView>
  </sheetViews>
  <sheetFormatPr defaultColWidth="9" defaultRowHeight="15.75" x14ac:dyDescent="0.4"/>
  <cols>
    <col min="1" max="1" width="10" customWidth="1"/>
    <col min="2" max="2" width="10.1875" customWidth="1"/>
    <col min="3" max="9" width="7.875" customWidth="1"/>
  </cols>
  <sheetData>
    <row r="1" spans="1:9" ht="20.25" x14ac:dyDescent="0.4">
      <c r="A1" s="41" t="s">
        <v>24</v>
      </c>
    </row>
    <row r="2" spans="1:9" ht="21" customHeight="1" x14ac:dyDescent="0.6">
      <c r="A2" s="48" t="s">
        <v>26</v>
      </c>
      <c r="B2" s="49"/>
      <c r="C2" s="49"/>
      <c r="D2" s="49"/>
      <c r="E2" s="49"/>
      <c r="F2" s="49"/>
      <c r="G2" s="49"/>
      <c r="H2" s="49"/>
      <c r="I2" s="49"/>
    </row>
    <row r="3" spans="1:9" ht="14.25" customHeight="1" x14ac:dyDescent="0.65">
      <c r="A3" s="36"/>
      <c r="B3" s="37"/>
      <c r="C3" s="37"/>
      <c r="D3" s="37"/>
      <c r="E3" s="37"/>
      <c r="F3" s="38"/>
      <c r="G3" s="52"/>
      <c r="H3" s="52"/>
      <c r="I3" s="37"/>
    </row>
    <row r="4" spans="1:9" ht="24" customHeight="1" x14ac:dyDescent="0.4">
      <c r="A4" s="50" t="s">
        <v>33</v>
      </c>
      <c r="B4" s="51"/>
      <c r="C4" s="51"/>
      <c r="D4" s="51"/>
      <c r="E4" s="51"/>
      <c r="F4" s="9"/>
      <c r="G4" s="9"/>
      <c r="H4" s="9"/>
      <c r="I4" s="9"/>
    </row>
    <row r="5" spans="1:9" ht="24" customHeight="1" x14ac:dyDescent="0.45">
      <c r="A5" s="50" t="s">
        <v>27</v>
      </c>
      <c r="B5" s="51"/>
      <c r="C5" s="51"/>
      <c r="D5" s="51"/>
      <c r="E5" s="51"/>
      <c r="F5" s="51"/>
      <c r="G5" s="51"/>
      <c r="H5" s="51"/>
      <c r="I5" s="51"/>
    </row>
    <row r="6" spans="1:9" ht="24" customHeight="1" x14ac:dyDescent="0.4">
      <c r="A6" s="50" t="s">
        <v>46</v>
      </c>
      <c r="B6" s="51"/>
      <c r="C6" s="51"/>
      <c r="D6" s="51"/>
      <c r="E6" s="51"/>
      <c r="F6" s="51"/>
      <c r="G6" s="51"/>
      <c r="H6" s="51"/>
      <c r="I6" s="51"/>
    </row>
    <row r="7" spans="1:9" ht="32.25" customHeight="1" x14ac:dyDescent="0.4">
      <c r="A7" s="39" t="s">
        <v>23</v>
      </c>
      <c r="B7" s="12"/>
      <c r="C7" s="12"/>
      <c r="D7" s="39" t="s">
        <v>34</v>
      </c>
      <c r="E7" s="12"/>
      <c r="F7" s="12"/>
      <c r="G7" s="12"/>
      <c r="H7" s="9"/>
      <c r="I7" s="9"/>
    </row>
    <row r="8" spans="1:9" ht="23.25" customHeight="1" x14ac:dyDescent="0.4">
      <c r="A8" s="62" t="s">
        <v>0</v>
      </c>
      <c r="B8" s="10" t="s">
        <v>1</v>
      </c>
      <c r="C8" s="64" t="s">
        <v>28</v>
      </c>
      <c r="D8" s="65"/>
      <c r="E8" s="65"/>
      <c r="F8" s="65"/>
      <c r="G8" s="65"/>
      <c r="H8" s="66"/>
      <c r="I8" s="56" t="s">
        <v>25</v>
      </c>
    </row>
    <row r="9" spans="1:9" ht="22.05" customHeight="1" x14ac:dyDescent="0.4">
      <c r="A9" s="63"/>
      <c r="B9" s="11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67"/>
      <c r="I9" s="57"/>
    </row>
    <row r="10" spans="1:9" ht="22.05" customHeight="1" x14ac:dyDescent="0.4">
      <c r="A10" s="32">
        <v>1</v>
      </c>
      <c r="B10" s="33" t="s">
        <v>36</v>
      </c>
      <c r="C10" s="35">
        <v>52.5</v>
      </c>
      <c r="D10" s="35">
        <v>52.7</v>
      </c>
      <c r="E10" s="35">
        <v>52.9</v>
      </c>
      <c r="F10" s="35">
        <v>52.6</v>
      </c>
      <c r="G10" s="35">
        <v>52.3</v>
      </c>
      <c r="H10" s="34">
        <f>SUM(C10:G10)/5</f>
        <v>52.6</v>
      </c>
      <c r="I10" s="45">
        <f>MAX(C10:G10)-MIN(C10:G10)</f>
        <v>0.60000000000000142</v>
      </c>
    </row>
    <row r="11" spans="1:9" ht="22.05" customHeight="1" x14ac:dyDescent="0.4">
      <c r="A11" s="32">
        <v>2</v>
      </c>
      <c r="B11" s="33" t="s">
        <v>37</v>
      </c>
      <c r="C11" s="35">
        <v>52</v>
      </c>
      <c r="D11" s="35">
        <v>52.2</v>
      </c>
      <c r="E11" s="35">
        <v>52.2</v>
      </c>
      <c r="F11" s="35">
        <v>52.3</v>
      </c>
      <c r="G11" s="35">
        <v>52.5</v>
      </c>
      <c r="H11" s="34">
        <f t="shared" ref="H11:H19" si="0">SUM(C11:G11)/5</f>
        <v>52.239999999999995</v>
      </c>
      <c r="I11" s="45">
        <f t="shared" ref="I11:I19" si="1">MAX(C11:G11)-MIN(C11:G11)</f>
        <v>0.5</v>
      </c>
    </row>
    <row r="12" spans="1:9" ht="22.05" customHeight="1" x14ac:dyDescent="0.4">
      <c r="A12" s="32">
        <v>3</v>
      </c>
      <c r="B12" s="33" t="s">
        <v>38</v>
      </c>
      <c r="C12" s="35">
        <v>52.5</v>
      </c>
      <c r="D12" s="35">
        <v>52.5</v>
      </c>
      <c r="E12" s="35">
        <v>52.4</v>
      </c>
      <c r="F12" s="35">
        <v>52.8</v>
      </c>
      <c r="G12" s="35">
        <v>52.8</v>
      </c>
      <c r="H12" s="34">
        <f t="shared" si="0"/>
        <v>52.6</v>
      </c>
      <c r="I12" s="45">
        <f t="shared" si="1"/>
        <v>0.39999999999999858</v>
      </c>
    </row>
    <row r="13" spans="1:9" ht="22.05" customHeight="1" x14ac:dyDescent="0.4">
      <c r="A13" s="32">
        <v>4</v>
      </c>
      <c r="B13" s="33" t="s">
        <v>39</v>
      </c>
      <c r="C13" s="35">
        <v>52.3</v>
      </c>
      <c r="D13" s="35">
        <v>52.1</v>
      </c>
      <c r="E13" s="35">
        <v>52.2</v>
      </c>
      <c r="F13" s="35">
        <v>52.3</v>
      </c>
      <c r="G13" s="35">
        <v>52.2</v>
      </c>
      <c r="H13" s="34">
        <f t="shared" si="0"/>
        <v>52.220000000000006</v>
      </c>
      <c r="I13" s="45">
        <f t="shared" si="1"/>
        <v>0.19999999999999574</v>
      </c>
    </row>
    <row r="14" spans="1:9" ht="22.05" customHeight="1" x14ac:dyDescent="0.4">
      <c r="A14" s="7">
        <v>5</v>
      </c>
      <c r="B14" s="33" t="s">
        <v>40</v>
      </c>
      <c r="C14" s="35">
        <v>52.5</v>
      </c>
      <c r="D14" s="35">
        <v>52.2</v>
      </c>
      <c r="E14" s="35">
        <v>52.2</v>
      </c>
      <c r="F14" s="35">
        <v>52.5</v>
      </c>
      <c r="G14" s="35">
        <v>52.1</v>
      </c>
      <c r="H14" s="34">
        <f t="shared" si="0"/>
        <v>52.3</v>
      </c>
      <c r="I14" s="45">
        <f t="shared" si="1"/>
        <v>0.39999999999999858</v>
      </c>
    </row>
    <row r="15" spans="1:9" ht="22.05" customHeight="1" x14ac:dyDescent="0.4">
      <c r="A15" s="7">
        <v>6</v>
      </c>
      <c r="B15" s="33" t="s">
        <v>41</v>
      </c>
      <c r="C15" s="35">
        <v>52.2</v>
      </c>
      <c r="D15" s="35">
        <v>52.5</v>
      </c>
      <c r="E15" s="35">
        <v>52.5</v>
      </c>
      <c r="F15" s="35">
        <v>52.8</v>
      </c>
      <c r="G15" s="35">
        <v>52.6</v>
      </c>
      <c r="H15" s="34">
        <f t="shared" si="0"/>
        <v>52.52</v>
      </c>
      <c r="I15" s="45">
        <f t="shared" si="1"/>
        <v>0.59999999999999432</v>
      </c>
    </row>
    <row r="16" spans="1:9" ht="22.05" customHeight="1" x14ac:dyDescent="0.4">
      <c r="A16" s="7">
        <v>7</v>
      </c>
      <c r="B16" s="33" t="s">
        <v>42</v>
      </c>
      <c r="C16" s="35">
        <v>52.6</v>
      </c>
      <c r="D16" s="35">
        <v>52.8</v>
      </c>
      <c r="E16" s="35">
        <v>52.6</v>
      </c>
      <c r="F16" s="35">
        <v>52.4</v>
      </c>
      <c r="G16" s="35">
        <v>52.5</v>
      </c>
      <c r="H16" s="34">
        <f t="shared" si="0"/>
        <v>52.58</v>
      </c>
      <c r="I16" s="45">
        <f t="shared" si="1"/>
        <v>0.39999999999999858</v>
      </c>
    </row>
    <row r="17" spans="1:9" ht="22.05" customHeight="1" x14ac:dyDescent="0.4">
      <c r="A17" s="7">
        <v>8</v>
      </c>
      <c r="B17" s="33" t="s">
        <v>43</v>
      </c>
      <c r="C17" s="35">
        <v>52.3</v>
      </c>
      <c r="D17" s="35">
        <v>52.6</v>
      </c>
      <c r="E17" s="35">
        <v>52.4</v>
      </c>
      <c r="F17" s="35">
        <v>52.7</v>
      </c>
      <c r="G17" s="35">
        <v>52.2</v>
      </c>
      <c r="H17" s="34">
        <f t="shared" si="0"/>
        <v>52.44</v>
      </c>
      <c r="I17" s="45">
        <f t="shared" si="1"/>
        <v>0.5</v>
      </c>
    </row>
    <row r="18" spans="1:9" ht="22.05" customHeight="1" x14ac:dyDescent="0.4">
      <c r="A18" s="7">
        <v>9</v>
      </c>
      <c r="B18" s="33" t="s">
        <v>44</v>
      </c>
      <c r="C18" s="35">
        <v>52.5</v>
      </c>
      <c r="D18" s="35">
        <v>52.6</v>
      </c>
      <c r="E18" s="35">
        <v>52.6</v>
      </c>
      <c r="F18" s="35">
        <v>52.5</v>
      </c>
      <c r="G18" s="35">
        <v>52.8</v>
      </c>
      <c r="H18" s="34">
        <f t="shared" si="0"/>
        <v>52.6</v>
      </c>
      <c r="I18" s="45">
        <f t="shared" si="1"/>
        <v>0.29999999999999716</v>
      </c>
    </row>
    <row r="19" spans="1:9" ht="22.05" customHeight="1" x14ac:dyDescent="0.4">
      <c r="A19" s="7">
        <v>10</v>
      </c>
      <c r="B19" s="33" t="s">
        <v>45</v>
      </c>
      <c r="C19" s="35">
        <v>52.6</v>
      </c>
      <c r="D19" s="35">
        <v>52.4</v>
      </c>
      <c r="E19" s="35">
        <v>52.2</v>
      </c>
      <c r="F19" s="35">
        <v>52.3</v>
      </c>
      <c r="G19" s="40">
        <v>52.5</v>
      </c>
      <c r="H19" s="34">
        <f t="shared" si="0"/>
        <v>52.4</v>
      </c>
      <c r="I19" s="45">
        <f t="shared" si="1"/>
        <v>0.39999999999999858</v>
      </c>
    </row>
    <row r="20" spans="1:9" ht="22.05" customHeight="1" x14ac:dyDescent="0.4">
      <c r="A20" s="7"/>
      <c r="B20" s="33"/>
      <c r="C20" s="32"/>
      <c r="D20" s="32"/>
      <c r="E20" s="32"/>
      <c r="F20" s="32"/>
      <c r="G20" s="32"/>
      <c r="H20" s="34"/>
      <c r="I20" s="45"/>
    </row>
    <row r="21" spans="1:9" ht="22.05" customHeight="1" x14ac:dyDescent="0.4">
      <c r="A21" s="7"/>
      <c r="B21" s="33"/>
      <c r="C21" s="35"/>
      <c r="D21" s="35"/>
      <c r="E21" s="35"/>
      <c r="F21" s="35"/>
      <c r="G21" s="35"/>
      <c r="H21" s="34"/>
      <c r="I21" s="45"/>
    </row>
    <row r="22" spans="1:9" ht="22.05" customHeight="1" x14ac:dyDescent="0.4">
      <c r="A22" s="7"/>
      <c r="B22" s="23"/>
      <c r="C22" s="35"/>
      <c r="D22" s="35"/>
      <c r="E22" s="35"/>
      <c r="F22" s="35"/>
      <c r="G22" s="35"/>
      <c r="H22" s="34"/>
      <c r="I22" s="45"/>
    </row>
    <row r="23" spans="1:9" ht="22.05" customHeight="1" x14ac:dyDescent="0.45">
      <c r="A23" s="7"/>
      <c r="B23" s="23"/>
      <c r="C23" s="7"/>
      <c r="D23" s="7"/>
      <c r="E23" s="7"/>
      <c r="F23" s="7"/>
      <c r="G23" s="7"/>
      <c r="H23" s="27"/>
      <c r="I23" s="28"/>
    </row>
    <row r="24" spans="1:9" ht="22.05" customHeight="1" x14ac:dyDescent="0.45">
      <c r="A24" s="7"/>
      <c r="B24" s="23"/>
      <c r="C24" s="7"/>
      <c r="D24" s="7"/>
      <c r="E24" s="7"/>
      <c r="F24" s="7"/>
      <c r="G24" s="7"/>
      <c r="H24" s="27"/>
      <c r="I24" s="29"/>
    </row>
    <row r="25" spans="1:9" ht="22.05" customHeight="1" x14ac:dyDescent="0.4">
      <c r="A25" s="14"/>
      <c r="B25" s="22">
        <f>AVERAGE(H10:H19)</f>
        <v>52.45</v>
      </c>
      <c r="F25" s="26"/>
      <c r="G25" s="25">
        <f>AVERAGE(I10:I19)</f>
        <v>0.42999999999999827</v>
      </c>
      <c r="H25" s="15"/>
      <c r="I25" s="16"/>
    </row>
    <row r="26" spans="1:9" ht="29.25" customHeight="1" x14ac:dyDescent="0.4">
      <c r="A26" s="68" t="s">
        <v>9</v>
      </c>
      <c r="B26" s="69"/>
      <c r="C26" s="17" t="s">
        <v>10</v>
      </c>
      <c r="D26" s="46">
        <v>0.57699999999999996</v>
      </c>
      <c r="E26" s="17" t="s">
        <v>11</v>
      </c>
      <c r="F26" s="18">
        <v>2.1139999999999999</v>
      </c>
      <c r="G26" s="17" t="s">
        <v>12</v>
      </c>
      <c r="H26" s="42" t="s">
        <v>29</v>
      </c>
      <c r="I26" s="8"/>
    </row>
    <row r="27" spans="1:9" ht="37.5" customHeight="1" x14ac:dyDescent="0.5">
      <c r="A27" s="4"/>
      <c r="B27" s="70" t="s">
        <v>13</v>
      </c>
      <c r="C27" s="71"/>
    </row>
    <row r="28" spans="1:9" ht="23.25" customHeight="1" x14ac:dyDescent="0.4">
      <c r="A28" s="2" t="s">
        <v>14</v>
      </c>
      <c r="B28" s="13" t="s">
        <v>15</v>
      </c>
      <c r="C28" s="1"/>
      <c r="D28" s="44">
        <f>SUM(B25)</f>
        <v>52.45</v>
      </c>
      <c r="E28" s="30" t="s">
        <v>31</v>
      </c>
    </row>
    <row r="29" spans="1:9" ht="36.75" customHeight="1" x14ac:dyDescent="0.4">
      <c r="A29" s="2" t="s">
        <v>16</v>
      </c>
      <c r="B29" s="13" t="s">
        <v>17</v>
      </c>
      <c r="C29" s="1"/>
      <c r="D29" s="47">
        <f>SUM(D28+D26*G25)</f>
        <v>52.69811</v>
      </c>
      <c r="E29" s="30" t="s">
        <v>31</v>
      </c>
      <c r="F29" s="19"/>
      <c r="G29" s="19"/>
      <c r="H29" s="53"/>
      <c r="I29" s="53"/>
    </row>
    <row r="30" spans="1:9" ht="27" customHeight="1" x14ac:dyDescent="0.4">
      <c r="A30" s="2" t="s">
        <v>18</v>
      </c>
      <c r="B30" s="13" t="s">
        <v>19</v>
      </c>
      <c r="D30" s="47">
        <f>SUM(B25-D26*G25)</f>
        <v>52.201890000000006</v>
      </c>
      <c r="E30" s="30" t="s">
        <v>31</v>
      </c>
      <c r="F30" s="20"/>
      <c r="G30" s="20"/>
      <c r="H30" s="20"/>
    </row>
    <row r="31" spans="1:9" ht="39.75" customHeight="1" x14ac:dyDescent="0.5">
      <c r="A31" s="5" t="s">
        <v>2</v>
      </c>
      <c r="B31" s="6" t="s">
        <v>13</v>
      </c>
      <c r="D31" s="31"/>
    </row>
    <row r="32" spans="1:9" ht="25.5" customHeight="1" x14ac:dyDescent="0.4">
      <c r="A32" s="3" t="s">
        <v>20</v>
      </c>
      <c r="B32" s="13" t="s">
        <v>21</v>
      </c>
      <c r="D32" s="31">
        <f>SUM(G25)</f>
        <v>0.42999999999999827</v>
      </c>
      <c r="E32" s="30" t="s">
        <v>31</v>
      </c>
    </row>
    <row r="33" spans="1:9" ht="30.75" customHeight="1" x14ac:dyDescent="0.4">
      <c r="A33" s="2" t="s">
        <v>16</v>
      </c>
      <c r="B33" s="13" t="s">
        <v>17</v>
      </c>
      <c r="D33" s="31">
        <f>SUM(F26*G25)</f>
        <v>0.90901999999999628</v>
      </c>
      <c r="E33" s="30" t="s">
        <v>31</v>
      </c>
      <c r="F33" s="21"/>
      <c r="H33" s="53"/>
      <c r="I33" s="53"/>
    </row>
    <row r="34" spans="1:9" ht="29.25" customHeight="1" x14ac:dyDescent="0.4">
      <c r="A34" s="2" t="s">
        <v>18</v>
      </c>
      <c r="B34" s="13" t="s">
        <v>19</v>
      </c>
      <c r="D34" s="43" t="s">
        <v>29</v>
      </c>
      <c r="E34" s="30" t="s">
        <v>30</v>
      </c>
      <c r="H34" s="53"/>
      <c r="I34" s="53"/>
    </row>
    <row r="35" spans="1:9" ht="48" customHeight="1" x14ac:dyDescent="0.4">
      <c r="A35" s="54" t="s">
        <v>22</v>
      </c>
      <c r="B35" s="55"/>
      <c r="C35" s="55"/>
      <c r="D35" s="55"/>
      <c r="E35" s="55"/>
      <c r="F35" s="55"/>
      <c r="G35" s="55"/>
      <c r="H35" s="55"/>
      <c r="I35" s="55"/>
    </row>
    <row r="36" spans="1:9" ht="46.5" customHeight="1" x14ac:dyDescent="0.4">
      <c r="A36" s="58" t="s">
        <v>32</v>
      </c>
      <c r="B36" s="59"/>
      <c r="C36" s="59"/>
      <c r="D36" s="59"/>
      <c r="E36" s="59"/>
      <c r="F36" s="59"/>
      <c r="G36" s="59"/>
      <c r="H36" s="59"/>
      <c r="I36" s="59"/>
    </row>
    <row r="37" spans="1:9" ht="49.5" customHeight="1" x14ac:dyDescent="0.45">
      <c r="B37" s="60" t="s">
        <v>35</v>
      </c>
      <c r="C37" s="61"/>
      <c r="D37" s="61"/>
      <c r="E37" s="61"/>
      <c r="F37" s="61"/>
      <c r="G37" s="61"/>
      <c r="H37" s="61"/>
      <c r="I37" s="61"/>
    </row>
  </sheetData>
  <mergeCells count="17">
    <mergeCell ref="H34:I34"/>
    <mergeCell ref="A35:I35"/>
    <mergeCell ref="I8:I9"/>
    <mergeCell ref="A36:I36"/>
    <mergeCell ref="B37:I37"/>
    <mergeCell ref="A8:A9"/>
    <mergeCell ref="C8:G8"/>
    <mergeCell ref="H8:H9"/>
    <mergeCell ref="A26:B26"/>
    <mergeCell ref="B27:C27"/>
    <mergeCell ref="H29:I29"/>
    <mergeCell ref="H33:I33"/>
    <mergeCell ref="A2:I2"/>
    <mergeCell ref="A4:E4"/>
    <mergeCell ref="A5:I5"/>
    <mergeCell ref="A6:I6"/>
    <mergeCell ref="G3:H3"/>
  </mergeCells>
  <phoneticPr fontId="10" type="noConversion"/>
  <pageMargins left="0.9055118110236221" right="0.74803149606299213" top="0.98425196850393704" bottom="0.70866141732283472" header="0.51181102362204722" footer="0.5118110236220472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r:id="rId5">
            <anchor moveWithCells="1" sizeWithCells="1">
              <from>
                <xdr:col>7</xdr:col>
                <xdr:colOff>214313</xdr:colOff>
                <xdr:row>7</xdr:row>
                <xdr:rowOff>85725</xdr:rowOff>
              </from>
              <to>
                <xdr:col>7</xdr:col>
                <xdr:colOff>447675</xdr:colOff>
                <xdr:row>8</xdr:row>
                <xdr:rowOff>104775</xdr:rowOff>
              </to>
            </anchor>
          </objectPr>
        </oleObject>
      </mc:Choice>
      <mc:Fallback>
        <oleObject progId="Equation.3" shapeId="19457" r:id="rId4"/>
      </mc:Fallback>
    </mc:AlternateContent>
    <mc:AlternateContent xmlns:mc="http://schemas.openxmlformats.org/markup-compatibility/2006">
      <mc:Choice Requires="x14">
        <oleObject progId="Equation.3" shapeId="19458" r:id="rId6">
          <objectPr defaultSize="0" autoPict="0" r:id="rId7">
            <anchor moveWithCells="1">
              <from>
                <xdr:col>0</xdr:col>
                <xdr:colOff>457200</xdr:colOff>
                <xdr:row>24</xdr:row>
                <xdr:rowOff>0</xdr:rowOff>
              </from>
              <to>
                <xdr:col>0</xdr:col>
                <xdr:colOff>733425</xdr:colOff>
                <xdr:row>25</xdr:row>
                <xdr:rowOff>23813</xdr:rowOff>
              </to>
            </anchor>
          </objectPr>
        </oleObject>
      </mc:Choice>
      <mc:Fallback>
        <oleObject progId="Equation.3" shapeId="19458" r:id="rId6"/>
      </mc:Fallback>
    </mc:AlternateContent>
    <mc:AlternateContent xmlns:mc="http://schemas.openxmlformats.org/markup-compatibility/2006">
      <mc:Choice Requires="x14">
        <oleObject progId="Equation.3" shapeId="19460" r:id="rId8">
          <objectPr defaultSize="0" autoPict="0" r:id="rId7">
            <anchor moveWithCells="1">
              <from>
                <xdr:col>2</xdr:col>
                <xdr:colOff>123825</xdr:colOff>
                <xdr:row>27</xdr:row>
                <xdr:rowOff>28575</xdr:rowOff>
              </from>
              <to>
                <xdr:col>2</xdr:col>
                <xdr:colOff>390525</xdr:colOff>
                <xdr:row>28</xdr:row>
                <xdr:rowOff>38100</xdr:rowOff>
              </to>
            </anchor>
          </objectPr>
        </oleObject>
      </mc:Choice>
      <mc:Fallback>
        <oleObject progId="Equation.3" shapeId="19460" r:id="rId8"/>
      </mc:Fallback>
    </mc:AlternateContent>
    <mc:AlternateContent xmlns:mc="http://schemas.openxmlformats.org/markup-compatibility/2006">
      <mc:Choice Requires="x14">
        <oleObject progId="Equation.3" shapeId="19461" r:id="rId9">
          <objectPr defaultSize="0" autoPict="0" r:id="rId10">
            <anchor moveWithCells="1">
              <from>
                <xdr:col>2</xdr:col>
                <xdr:colOff>66675</xdr:colOff>
                <xdr:row>28</xdr:row>
                <xdr:rowOff>104775</xdr:rowOff>
              </from>
              <to>
                <xdr:col>3</xdr:col>
                <xdr:colOff>28575</xdr:colOff>
                <xdr:row>29</xdr:row>
                <xdr:rowOff>0</xdr:rowOff>
              </to>
            </anchor>
          </objectPr>
        </oleObject>
      </mc:Choice>
      <mc:Fallback>
        <oleObject progId="Equation.3" shapeId="19461" r:id="rId9"/>
      </mc:Fallback>
    </mc:AlternateContent>
    <mc:AlternateContent xmlns:mc="http://schemas.openxmlformats.org/markup-compatibility/2006">
      <mc:Choice Requires="x14">
        <oleObject progId="Equation.3" shapeId="19462" r:id="rId11">
          <objectPr defaultSize="0" autoPict="0" r:id="rId12">
            <anchor moveWithCells="1">
              <from>
                <xdr:col>2</xdr:col>
                <xdr:colOff>66675</xdr:colOff>
                <xdr:row>29</xdr:row>
                <xdr:rowOff>47625</xdr:rowOff>
              </from>
              <to>
                <xdr:col>3</xdr:col>
                <xdr:colOff>28575</xdr:colOff>
                <xdr:row>30</xdr:row>
                <xdr:rowOff>9525</xdr:rowOff>
              </to>
            </anchor>
          </objectPr>
        </oleObject>
      </mc:Choice>
      <mc:Fallback>
        <oleObject progId="Equation.3" shapeId="19462" r:id="rId11"/>
      </mc:Fallback>
    </mc:AlternateContent>
    <mc:AlternateContent xmlns:mc="http://schemas.openxmlformats.org/markup-compatibility/2006">
      <mc:Choice Requires="x14">
        <oleObject progId="Equation.3" shapeId="19464" r:id="rId13">
          <objectPr defaultSize="0" autoPict="0" r:id="rId14">
            <anchor moveWithCells="1">
              <from>
                <xdr:col>2</xdr:col>
                <xdr:colOff>38100</xdr:colOff>
                <xdr:row>32</xdr:row>
                <xdr:rowOff>114300</xdr:rowOff>
              </from>
              <to>
                <xdr:col>2</xdr:col>
                <xdr:colOff>428625</xdr:colOff>
                <xdr:row>33</xdr:row>
                <xdr:rowOff>0</xdr:rowOff>
              </to>
            </anchor>
          </objectPr>
        </oleObject>
      </mc:Choice>
      <mc:Fallback>
        <oleObject progId="Equation.3" shapeId="19464" r:id="rId13"/>
      </mc:Fallback>
    </mc:AlternateContent>
    <mc:AlternateContent xmlns:mc="http://schemas.openxmlformats.org/markup-compatibility/2006">
      <mc:Choice Requires="x14">
        <oleObject progId="Equation.3" shapeId="19465" r:id="rId15">
          <objectPr defaultSize="0" autoPict="0" r:id="rId16">
            <anchor moveWithCells="1" sizeWithCells="1">
              <from>
                <xdr:col>0</xdr:col>
                <xdr:colOff>533400</xdr:colOff>
                <xdr:row>26</xdr:row>
                <xdr:rowOff>100013</xdr:rowOff>
              </from>
              <to>
                <xdr:col>0</xdr:col>
                <xdr:colOff>685800</xdr:colOff>
                <xdr:row>26</xdr:row>
                <xdr:rowOff>442913</xdr:rowOff>
              </to>
            </anchor>
          </objectPr>
        </oleObject>
      </mc:Choice>
      <mc:Fallback>
        <oleObject progId="Equation.3" shapeId="19465" r:id="rId15"/>
      </mc:Fallback>
    </mc:AlternateContent>
    <mc:AlternateContent xmlns:mc="http://schemas.openxmlformats.org/markup-compatibility/2006">
      <mc:Choice Requires="x14">
        <oleObject progId="Equation.3" shapeId="19466" r:id="rId17">
          <objectPr defaultSize="0" r:id="rId18">
            <anchor moveWithCells="1">
              <from>
                <xdr:col>2</xdr:col>
                <xdr:colOff>47625</xdr:colOff>
                <xdr:row>33</xdr:row>
                <xdr:rowOff>66675</xdr:rowOff>
              </from>
              <to>
                <xdr:col>2</xdr:col>
                <xdr:colOff>561975</xdr:colOff>
                <xdr:row>33</xdr:row>
                <xdr:rowOff>366713</xdr:rowOff>
              </to>
            </anchor>
          </objectPr>
        </oleObject>
      </mc:Choice>
      <mc:Fallback>
        <oleObject progId="Equation.3" shapeId="19466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workbookViewId="0">
      <selection activeCell="N3" sqref="N3"/>
    </sheetView>
  </sheetViews>
  <sheetFormatPr defaultRowHeight="15.75" x14ac:dyDescent="0.4"/>
  <cols>
    <col min="1" max="1" width="8.625" customWidth="1"/>
  </cols>
  <sheetData/>
  <phoneticPr fontId="18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吴素平</cp:lastModifiedBy>
  <cp:revision/>
  <cp:lastPrinted>2018-10-30T02:53:58Z</cp:lastPrinted>
  <dcterms:created xsi:type="dcterms:W3CDTF">1996-12-17T01:32:42Z</dcterms:created>
  <dcterms:modified xsi:type="dcterms:W3CDTF">2023-01-07T02:54:31Z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2052-8.1.0.3442</vt:lpwstr>
  </property>
</Properties>
</file>