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60" windowHeight="8640" activeTab="1"/>
  </bookViews>
  <sheets>
    <sheet name="1A" sheetId="1" r:id="rId1"/>
    <sheet name="1B" sheetId="2" r:id="rId2"/>
  </sheets>
  <definedNames>
    <definedName name="_xlnm.Print_Titles" localSheetId="0">'1A'!$1:2</definedName>
  </definedNames>
  <calcPr calcId="144525"/>
</workbook>
</file>

<file path=xl/sharedStrings.xml><?xml version="1.0" encoding="utf-8"?>
<sst xmlns="http://schemas.openxmlformats.org/spreadsheetml/2006/main" count="73" uniqueCount="55">
  <si>
    <t>附录C</t>
  </si>
  <si>
    <t>1#脱气塔A塔顶压力测量过程监视统计记录表</t>
  </si>
  <si>
    <r>
      <rPr>
        <sz val="11"/>
        <rFont val="宋体"/>
        <charset val="134"/>
      </rPr>
      <t>测量过程名称：</t>
    </r>
    <r>
      <rPr>
        <sz val="11"/>
        <rFont val="Times New Roman"/>
        <charset val="134"/>
      </rPr>
      <t>1#</t>
    </r>
    <r>
      <rPr>
        <sz val="11"/>
        <rFont val="宋体"/>
        <charset val="134"/>
      </rPr>
      <t>脱气塔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塔顶压力的检测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</si>
  <si>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被测参数：压力</t>
    </r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测量范围：（</t>
    </r>
    <r>
      <rPr>
        <sz val="11"/>
        <rFont val="Times New Roman"/>
        <charset val="134"/>
      </rPr>
      <t>1.30</t>
    </r>
    <r>
      <rPr>
        <sz val="11"/>
        <rFont val="宋体"/>
        <charset val="134"/>
      </rPr>
      <t>±</t>
    </r>
    <r>
      <rPr>
        <sz val="11"/>
        <rFont val="Times New Roman"/>
        <charset val="134"/>
      </rPr>
      <t>0.05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 xml:space="preserve">MPa 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测量最大允差：</t>
    </r>
    <r>
      <rPr>
        <sz val="11"/>
        <rFont val="Times New Roman"/>
        <charset val="134"/>
      </rPr>
      <t>0.03 Mpa</t>
    </r>
  </si>
  <si>
    <t xml:space="preserve">测量仪器：压力变送器        压力值：测量范围（0-2.0）MPa，
                              压力值最大允许误差是±2.0%  </t>
  </si>
  <si>
    <r>
      <rPr>
        <sz val="11"/>
        <rFont val="宋体"/>
        <charset val="134"/>
      </rPr>
      <t>监视方法：统计技术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核查标准：标准控样</t>
    </r>
    <r>
      <rPr>
        <sz val="11"/>
        <rFont val="Times New Roman"/>
        <charset val="134"/>
      </rPr>
      <t xml:space="preserve">        </t>
    </r>
  </si>
  <si>
    <t>压力：1.30MPa，</t>
  </si>
  <si>
    <t>序号</t>
  </si>
  <si>
    <t>核查</t>
  </si>
  <si>
    <r>
      <rPr>
        <sz val="12"/>
        <rFont val="宋体"/>
        <charset val="134"/>
      </rPr>
      <t>观察记录（</t>
    </r>
    <r>
      <rPr>
        <sz val="12"/>
        <rFont val="宋体"/>
        <charset val="134"/>
      </rPr>
      <t>%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</si>
  <si>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</si>
  <si>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</si>
  <si>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</si>
  <si>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</si>
  <si>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</si>
  <si>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</si>
  <si>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</si>
  <si>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2020.7.7</t>
  </si>
  <si>
    <t>2020.7.8</t>
  </si>
  <si>
    <t xml:space="preserve">                  </t>
  </si>
  <si>
    <t xml:space="preserve">                          </t>
  </si>
  <si>
    <t>2020.7.9</t>
  </si>
  <si>
    <t xml:space="preserve">                        </t>
  </si>
  <si>
    <t>2020.7.10</t>
  </si>
  <si>
    <t>2020.7.11</t>
  </si>
  <si>
    <t>2020.7.12</t>
  </si>
  <si>
    <t>2020.7.13</t>
  </si>
  <si>
    <t>2020.7.14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</si>
  <si>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</si>
  <si>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</si>
  <si>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</si>
  <si>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</si>
  <si>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</si>
  <si>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</si>
  <si>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</si>
  <si>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%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</si>
  <si>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</si>
  <si>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</si>
  <si>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</si>
  <si>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</si>
  <si>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</si>
  <si>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</si>
  <si>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</si>
  <si>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均值、极差控制图状态正常，1#脱气塔A塔顶压力测量过程中未出现非正常变异，能满足生产工艺要求。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</si>
  <si>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赵元环</t>
    </r>
  </si>
  <si>
    <t>附录D</t>
  </si>
  <si>
    <r>
      <rPr>
        <sz val="20"/>
        <rFont val="Times New Roman"/>
        <charset val="134"/>
      </rPr>
      <t xml:space="preserve"> 1</t>
    </r>
    <r>
      <rPr>
        <b/>
        <sz val="20"/>
        <rFont val="Times New Roman"/>
        <charset val="134"/>
      </rPr>
      <t>#</t>
    </r>
    <r>
      <rPr>
        <b/>
        <sz val="20"/>
        <rFont val="宋体"/>
        <charset val="134"/>
      </rPr>
      <t>脱气塔</t>
    </r>
    <r>
      <rPr>
        <b/>
        <sz val="20"/>
        <rFont val="Times New Roman"/>
        <charset val="134"/>
      </rPr>
      <t>A</t>
    </r>
    <r>
      <rPr>
        <b/>
        <sz val="20"/>
        <rFont val="宋体"/>
        <charset val="134"/>
      </rPr>
      <t>塔顶压力测量过程控制图</t>
    </r>
  </si>
  <si>
    <t>均值控制图</t>
  </si>
  <si>
    <t>UCL=1.307</t>
  </si>
  <si>
    <t>CL=1.301</t>
  </si>
  <si>
    <t>LCL=1.295</t>
  </si>
  <si>
    <t>极差控制图</t>
  </si>
  <si>
    <t>UCL=0.021</t>
  </si>
  <si>
    <t>CL=0.010</t>
  </si>
  <si>
    <t>LCL=0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</si>
</sst>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[Red]\(0.000\)"/>
    <numFmt numFmtId="178" formatCode="0.0000_ "/>
    <numFmt numFmtId="179" formatCode="0.00_);[Red]\(0.00\)"/>
  </numFmts>
  <fonts count="38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1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176" fontId="0" fillId="0" borderId="0" xfId="0" applyNumberFormat="1" applyBorder="1"/>
    <xf numFmtId="176" fontId="0" fillId="0" borderId="0" xfId="0" applyNumberFormat="1"/>
    <xf numFmtId="176" fontId="0" fillId="0" borderId="0" xfId="0" applyNumberForma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/>
    <xf numFmtId="177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8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176" fontId="8" fillId="0" borderId="0" xfId="0" applyNumberFormat="1" applyFont="1" applyBorder="1" applyAlignment="1">
      <alignment horizontal="center" wrapText="1"/>
    </xf>
    <xf numFmtId="176" fontId="8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9408"/>
        <c:axId val="152856064"/>
      </c:lineChart>
      <c:catAx>
        <c:axId val="1528494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56064"/>
        <c:crosses val="autoZero"/>
        <c:auto val="1"/>
        <c:lblAlgn val="ctr"/>
        <c:lblOffset val="100"/>
        <c:tickLblSkip val="1"/>
        <c:noMultiLvlLbl val="0"/>
      </c:catAx>
      <c:valAx>
        <c:axId val="152856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49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2064"/>
        <c:axId val="152874368"/>
      </c:lineChart>
      <c:catAx>
        <c:axId val="1528720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74368"/>
        <c:crosses val="autoZero"/>
        <c:auto val="1"/>
        <c:lblAlgn val="ctr"/>
        <c:lblOffset val="100"/>
        <c:tickLblSkip val="1"/>
        <c:noMultiLvlLbl val="0"/>
      </c:catAx>
      <c:valAx>
        <c:axId val="152874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52872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94087403598972"/>
          <c:y val="0.0566801619433198"/>
          <c:w val="0.81491002570694"/>
          <c:h val="0.801619433198381"/>
        </c:manualLayout>
      </c:layout>
      <c:lineChart>
        <c:grouping val="standard"/>
        <c:varyColors val="0"/>
        <c:ser>
          <c:idx val="1"/>
          <c:order val="0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0.000_ </c:formatCode>
                <c:ptCount val="1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1038336"/>
        <c:axId val="161039872"/>
      </c:lineChart>
      <c:catAx>
        <c:axId val="1610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1039872"/>
        <c:crosses val="autoZero"/>
        <c:auto val="1"/>
        <c:lblAlgn val="ctr"/>
        <c:lblOffset val="100"/>
        <c:noMultiLvlLbl val="0"/>
      </c:catAx>
      <c:valAx>
        <c:axId val="161039872"/>
        <c:scaling>
          <c:orientation val="minMax"/>
          <c:max val="0.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1038336"/>
        <c:crosses val="autoZero"/>
        <c:crossBetween val="between"/>
        <c:majorUnit val="0.005"/>
        <c:minorUnit val="0.00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3598971722365"/>
          <c:y val="0.449392712550607"/>
          <c:w val="0.0861182519280206"/>
          <c:h val="0.097165991902834"/>
        </c:manualLayout>
      </c:layout>
      <c:overlay val="0"/>
      <c:spPr>
        <a:noFill/>
        <a:ln w="25400">
          <a:noFill/>
        </a:ln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97674418604652"/>
          <c:y val="0.0553359683794467"/>
          <c:w val="0.813953488372093"/>
          <c:h val="0.806324110671937"/>
        </c:manualLayout>
      </c:layout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0.000_ </c:formatCode>
                <c:ptCount val="15"/>
                <c:pt idx="0">
                  <c:v>1.302</c:v>
                </c:pt>
                <c:pt idx="1">
                  <c:v>1.298</c:v>
                </c:pt>
                <c:pt idx="2">
                  <c:v>1.302</c:v>
                </c:pt>
                <c:pt idx="3">
                  <c:v>1.304</c:v>
                </c:pt>
                <c:pt idx="4">
                  <c:v>1.302</c:v>
                </c:pt>
                <c:pt idx="5">
                  <c:v>1.302</c:v>
                </c:pt>
                <c:pt idx="6">
                  <c:v>1.298</c:v>
                </c:pt>
                <c:pt idx="7">
                  <c:v>1.302</c:v>
                </c:pt>
                <c:pt idx="8">
                  <c:v>1.302</c:v>
                </c:pt>
                <c:pt idx="9">
                  <c:v>1.298</c:v>
                </c:pt>
                <c:pt idx="10">
                  <c:v>1.302</c:v>
                </c:pt>
                <c:pt idx="11">
                  <c:v>1.302</c:v>
                </c:pt>
                <c:pt idx="12">
                  <c:v>1.302</c:v>
                </c:pt>
                <c:pt idx="13">
                  <c:v>1.302</c:v>
                </c:pt>
                <c:pt idx="14">
                  <c:v>1.298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61072256"/>
        <c:axId val="161073792"/>
      </c:lineChart>
      <c:catAx>
        <c:axId val="1610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1073792"/>
        <c:crosses val="autoZero"/>
        <c:auto val="1"/>
        <c:lblAlgn val="ctr"/>
        <c:lblOffset val="100"/>
        <c:noMultiLvlLbl val="0"/>
      </c:catAx>
      <c:valAx>
        <c:axId val="161073792"/>
        <c:scaling>
          <c:orientation val="minMax"/>
          <c:max val="1.3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1072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285750</xdr:colOff>
      <xdr:row>23</xdr:row>
      <xdr:rowOff>38100</xdr:rowOff>
    </xdr:from>
    <xdr:to>
      <xdr:col>5</xdr:col>
      <xdr:colOff>552450</xdr:colOff>
      <xdr:row>23</xdr:row>
      <xdr:rowOff>238125</xdr:rowOff>
    </xdr:to>
    <xdr:pic>
      <xdr:nvPicPr>
        <xdr:cNvPr id="19467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29025" y="674624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30</xdr:row>
      <xdr:rowOff>0</xdr:rowOff>
    </xdr:from>
    <xdr:to>
      <xdr:col>2</xdr:col>
      <xdr:colOff>390525</xdr:colOff>
      <xdr:row>30</xdr:row>
      <xdr:rowOff>238125</xdr:rowOff>
    </xdr:to>
    <xdr:pic>
      <xdr:nvPicPr>
        <xdr:cNvPr id="19468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944435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8</xdr:col>
      <xdr:colOff>600075</xdr:colOff>
      <xdr:row>36</xdr:row>
      <xdr:rowOff>9525</xdr:rowOff>
    </xdr:to>
    <xdr:graphicFrame>
      <xdr:nvGraphicFramePr>
        <xdr:cNvPr id="19469" name="图表 11"/>
        <xdr:cNvGraphicFramePr>
          <a:graphicFrameLocks noChangeAspect="1"/>
        </xdr:cNvGraphicFramePr>
      </xdr:nvGraphicFramePr>
      <xdr:xfrm>
        <a:off x="0" y="12359005"/>
        <a:ext cx="57435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36</xdr:row>
      <xdr:rowOff>0</xdr:rowOff>
    </xdr:from>
    <xdr:to>
      <xdr:col>9</xdr:col>
      <xdr:colOff>9525</xdr:colOff>
      <xdr:row>36</xdr:row>
      <xdr:rowOff>9525</xdr:rowOff>
    </xdr:to>
    <xdr:graphicFrame>
      <xdr:nvGraphicFramePr>
        <xdr:cNvPr id="19470" name="图表 12"/>
        <xdr:cNvGraphicFramePr>
          <a:graphicFrameLocks noChangeAspect="1"/>
        </xdr:cNvGraphicFramePr>
      </xdr:nvGraphicFramePr>
      <xdr:xfrm>
        <a:off x="19050" y="12359005"/>
        <a:ext cx="57340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52975" y="2038350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23</xdr:row>
          <xdr:rowOff>0</xdr:rowOff>
        </xdr:from>
        <xdr:to>
          <xdr:col>0</xdr:col>
          <xdr:colOff>733425</xdr:colOff>
          <xdr:row>24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708140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0</xdr:rowOff>
        </xdr:from>
        <xdr:to>
          <xdr:col>2</xdr:col>
          <xdr:colOff>390525</xdr:colOff>
          <xdr:row>27</xdr:row>
          <xdr:rowOff>9525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78346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27</xdr:row>
          <xdr:rowOff>0</xdr:rowOff>
        </xdr:from>
        <xdr:to>
          <xdr:col>3</xdr:col>
          <xdr:colOff>28575</xdr:colOff>
          <xdr:row>27</xdr:row>
          <xdr:rowOff>361950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9725" y="81299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0</xdr:rowOff>
        </xdr:from>
        <xdr:to>
          <xdr:col>3</xdr:col>
          <xdr:colOff>28575</xdr:colOff>
          <xdr:row>28</xdr:row>
          <xdr:rowOff>304800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9725" y="859663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0</xdr:rowOff>
        </xdr:from>
        <xdr:to>
          <xdr:col>2</xdr:col>
          <xdr:colOff>428625</xdr:colOff>
          <xdr:row>31</xdr:row>
          <xdr:rowOff>276225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9768205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25</xdr:row>
          <xdr:rowOff>95250</xdr:rowOff>
        </xdr:from>
        <xdr:to>
          <xdr:col>0</xdr:col>
          <xdr:colOff>685800</xdr:colOff>
          <xdr:row>25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745363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32</xdr:row>
          <xdr:rowOff>0</xdr:rowOff>
        </xdr:from>
        <xdr:to>
          <xdr:col>2</xdr:col>
          <xdr:colOff>561975</xdr:colOff>
          <xdr:row>32</xdr:row>
          <xdr:rowOff>295275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01587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438150</xdr:colOff>
      <xdr:row>18</xdr:row>
      <xdr:rowOff>38100</xdr:rowOff>
    </xdr:from>
    <xdr:to>
      <xdr:col>11</xdr:col>
      <xdr:colOff>304800</xdr:colOff>
      <xdr:row>31</xdr:row>
      <xdr:rowOff>38100</xdr:rowOff>
    </xdr:to>
    <xdr:graphicFrame>
      <xdr:nvGraphicFramePr>
        <xdr:cNvPr id="20481" name="图表 7"/>
        <xdr:cNvGraphicFramePr/>
      </xdr:nvGraphicFramePr>
      <xdr:xfrm>
        <a:off x="438150" y="4194810"/>
        <a:ext cx="7410450" cy="257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447675</xdr:colOff>
      <xdr:row>3</xdr:row>
      <xdr:rowOff>76200</xdr:rowOff>
    </xdr:from>
    <xdr:to>
      <xdr:col>11</xdr:col>
      <xdr:colOff>276225</xdr:colOff>
      <xdr:row>16</xdr:row>
      <xdr:rowOff>133350</xdr:rowOff>
    </xdr:to>
    <xdr:graphicFrame>
      <xdr:nvGraphicFramePr>
        <xdr:cNvPr id="20482" name="图表 6"/>
        <xdr:cNvGraphicFramePr/>
      </xdr:nvGraphicFramePr>
      <xdr:xfrm>
        <a:off x="447675" y="1123950"/>
        <a:ext cx="7372350" cy="2632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409575</xdr:colOff>
      <xdr:row>5</xdr:row>
      <xdr:rowOff>161925</xdr:rowOff>
    </xdr:from>
    <xdr:to>
      <xdr:col>10</xdr:col>
      <xdr:colOff>628650</xdr:colOff>
      <xdr:row>5</xdr:row>
      <xdr:rowOff>171450</xdr:rowOff>
    </xdr:to>
    <xdr:sp>
      <xdr:nvSpPr>
        <xdr:cNvPr id="20483" name="Line 132"/>
        <xdr:cNvSpPr>
          <a:spLocks noChangeShapeType="1"/>
        </xdr:cNvSpPr>
      </xdr:nvSpPr>
      <xdr:spPr>
        <a:xfrm flipV="1">
          <a:off x="409575" y="1605915"/>
          <a:ext cx="7077075" cy="952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476250</xdr:colOff>
      <xdr:row>13</xdr:row>
      <xdr:rowOff>19050</xdr:rowOff>
    </xdr:from>
    <xdr:to>
      <xdr:col>11</xdr:col>
      <xdr:colOff>9525</xdr:colOff>
      <xdr:row>13</xdr:row>
      <xdr:rowOff>19050</xdr:rowOff>
    </xdr:to>
    <xdr:sp>
      <xdr:nvSpPr>
        <xdr:cNvPr id="20484" name="Line 133"/>
        <xdr:cNvSpPr>
          <a:spLocks noChangeShapeType="1"/>
        </xdr:cNvSpPr>
      </xdr:nvSpPr>
      <xdr:spPr>
        <a:xfrm>
          <a:off x="476250" y="3048000"/>
          <a:ext cx="707707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447675</xdr:colOff>
      <xdr:row>9</xdr:row>
      <xdr:rowOff>66675</xdr:rowOff>
    </xdr:from>
    <xdr:to>
      <xdr:col>11</xdr:col>
      <xdr:colOff>209550</xdr:colOff>
      <xdr:row>9</xdr:row>
      <xdr:rowOff>95250</xdr:rowOff>
    </xdr:to>
    <xdr:sp>
      <xdr:nvSpPr>
        <xdr:cNvPr id="20485" name="Line 134"/>
        <xdr:cNvSpPr>
          <a:spLocks noChangeShapeType="1"/>
        </xdr:cNvSpPr>
      </xdr:nvSpPr>
      <xdr:spPr>
        <a:xfrm>
          <a:off x="447675" y="2303145"/>
          <a:ext cx="7305675" cy="28575"/>
        </a:xfrm>
        <a:custGeom>
          <a:avLst/>
          <a:gdLst>
            <a:gd name="T0" fmla="*/ 0 w 814"/>
            <a:gd name="T1" fmla="*/ 1 h 2"/>
            <a:gd name="T2" fmla="*/ 810 w 814"/>
            <a:gd name="T3" fmla="*/ 2 h 2"/>
            <a:gd name="T4" fmla="*/ 814 w 814"/>
            <a:gd name="T5" fmla="*/ 0 h 2"/>
            <a:gd name="T6" fmla="*/ 0 60000 65536"/>
            <a:gd name="T7" fmla="*/ 0 60000 65536"/>
            <a:gd name="T8" fmla="*/ 0 60000 65536"/>
            <a:gd name="T9" fmla="*/ 0 w 814"/>
            <a:gd name="T10" fmla="*/ 0 h 2"/>
            <a:gd name="T11" fmla="*/ 814 w 814"/>
            <a:gd name="T12" fmla="*/ 2 h 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814" h="2">
              <a:moveTo>
                <a:pt x="0" y="1"/>
              </a:moveTo>
              <a:lnTo>
                <a:pt x="810" y="2"/>
              </a:lnTo>
              <a:lnTo>
                <a:pt x="814" y="0"/>
              </a:lnTo>
            </a:path>
          </a:pathLst>
        </a:cu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514350</xdr:colOff>
      <xdr:row>23</xdr:row>
      <xdr:rowOff>133350</xdr:rowOff>
    </xdr:from>
    <xdr:to>
      <xdr:col>11</xdr:col>
      <xdr:colOff>371475</xdr:colOff>
      <xdr:row>23</xdr:row>
      <xdr:rowOff>133350</xdr:rowOff>
    </xdr:to>
    <xdr:sp>
      <xdr:nvSpPr>
        <xdr:cNvPr id="20486" name="Line 132"/>
        <xdr:cNvSpPr>
          <a:spLocks noChangeShapeType="1"/>
        </xdr:cNvSpPr>
      </xdr:nvSpPr>
      <xdr:spPr>
        <a:xfrm>
          <a:off x="514350" y="528066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504825</xdr:colOff>
      <xdr:row>26</xdr:row>
      <xdr:rowOff>133350</xdr:rowOff>
    </xdr:from>
    <xdr:to>
      <xdr:col>11</xdr:col>
      <xdr:colOff>390525</xdr:colOff>
      <xdr:row>26</xdr:row>
      <xdr:rowOff>133350</xdr:rowOff>
    </xdr:to>
    <xdr:sp>
      <xdr:nvSpPr>
        <xdr:cNvPr id="20487" name="Line 134"/>
        <xdr:cNvSpPr>
          <a:spLocks noChangeShapeType="1"/>
        </xdr:cNvSpPr>
      </xdr:nvSpPr>
      <xdr:spPr>
        <a:xfrm>
          <a:off x="504825" y="587502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581025</xdr:colOff>
      <xdr:row>29</xdr:row>
      <xdr:rowOff>57150</xdr:rowOff>
    </xdr:from>
    <xdr:to>
      <xdr:col>11</xdr:col>
      <xdr:colOff>152400</xdr:colOff>
      <xdr:row>29</xdr:row>
      <xdr:rowOff>66675</xdr:rowOff>
    </xdr:to>
    <xdr:sp>
      <xdr:nvSpPr>
        <xdr:cNvPr id="20488" name="Line 132"/>
        <xdr:cNvSpPr>
          <a:spLocks noChangeShapeType="1"/>
        </xdr:cNvSpPr>
      </xdr:nvSpPr>
      <xdr:spPr>
        <a:xfrm>
          <a:off x="581025" y="6393180"/>
          <a:ext cx="7115175" cy="952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6"/>
  <sheetViews>
    <sheetView topLeftCell="A50" workbookViewId="0">
      <selection activeCell="F41" sqref="F41"/>
    </sheetView>
  </sheetViews>
  <sheetFormatPr defaultColWidth="9" defaultRowHeight="15.6"/>
  <cols>
    <col min="1" max="1" width="10" style="1" customWidth="1"/>
    <col min="2" max="2" width="10.25" style="1" customWidth="1"/>
    <col min="3" max="9" width="7.875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4"/>
      <c r="H3" s="14"/>
      <c r="I3" s="14"/>
    </row>
    <row r="4" ht="24" customHeight="1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ht="30.75" customHeight="1" spans="1:9">
      <c r="A5" s="15" t="s">
        <v>4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6" t="s">
        <v>5</v>
      </c>
      <c r="B6" s="17"/>
      <c r="C6" s="17"/>
      <c r="D6" s="17"/>
      <c r="E6" s="17"/>
      <c r="F6" s="17" t="s">
        <v>6</v>
      </c>
      <c r="G6" s="17"/>
      <c r="H6" s="14"/>
      <c r="I6" s="14"/>
    </row>
    <row r="7" ht="23.25" customHeight="1" spans="1:9">
      <c r="A7" s="18" t="s">
        <v>7</v>
      </c>
      <c r="B7" s="19" t="s">
        <v>8</v>
      </c>
      <c r="C7" s="19" t="s">
        <v>9</v>
      </c>
      <c r="D7" s="19"/>
      <c r="E7" s="19"/>
      <c r="F7" s="19"/>
      <c r="G7" s="19"/>
      <c r="H7" s="20"/>
      <c r="I7" s="64" t="s">
        <v>10</v>
      </c>
    </row>
    <row r="8" ht="21.95" customHeight="1" spans="1:9">
      <c r="A8" s="21"/>
      <c r="B8" s="22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23" t="s">
        <v>16</v>
      </c>
      <c r="H8" s="24"/>
      <c r="I8" s="65"/>
    </row>
    <row r="9" s="6" customFormat="1" ht="21.95" customHeight="1" spans="1:12">
      <c r="A9" s="25">
        <v>1</v>
      </c>
      <c r="B9" s="26" t="s">
        <v>17</v>
      </c>
      <c r="C9" s="27">
        <v>1.3</v>
      </c>
      <c r="D9" s="27">
        <v>1.3</v>
      </c>
      <c r="E9" s="27">
        <v>1.31</v>
      </c>
      <c r="F9" s="27">
        <v>1.3</v>
      </c>
      <c r="G9" s="27">
        <v>1.3</v>
      </c>
      <c r="H9" s="28">
        <f>SUM(C9:G9)/5</f>
        <v>1.302</v>
      </c>
      <c r="I9" s="66">
        <f>MAX(C9:G9)-MIN(C9:G9)</f>
        <v>0.01</v>
      </c>
      <c r="K9" s="67"/>
      <c r="L9" s="68"/>
    </row>
    <row r="10" s="6" customFormat="1" ht="21.95" customHeight="1" spans="1:12">
      <c r="A10" s="25">
        <v>2</v>
      </c>
      <c r="B10" s="26" t="s">
        <v>17</v>
      </c>
      <c r="C10" s="27">
        <v>1.3</v>
      </c>
      <c r="D10" s="27">
        <v>1.3</v>
      </c>
      <c r="E10" s="27">
        <v>1.29</v>
      </c>
      <c r="F10" s="27">
        <v>1.3</v>
      </c>
      <c r="G10" s="27">
        <v>1.3</v>
      </c>
      <c r="H10" s="28">
        <f t="shared" ref="H10:H16" si="0">SUM(C10:G10)/5</f>
        <v>1.298</v>
      </c>
      <c r="I10" s="66">
        <f t="shared" ref="I10:I16" si="1">MAX(C10:G10)-MIN(C10:G10)</f>
        <v>0.01</v>
      </c>
      <c r="K10" s="67"/>
      <c r="L10" s="68"/>
    </row>
    <row r="11" s="6" customFormat="1" ht="21.95" customHeight="1" spans="1:12">
      <c r="A11" s="25">
        <v>3</v>
      </c>
      <c r="B11" s="26" t="s">
        <v>17</v>
      </c>
      <c r="C11" s="27">
        <v>1.3</v>
      </c>
      <c r="D11" s="27">
        <v>1.31</v>
      </c>
      <c r="E11" s="27">
        <v>1.3</v>
      </c>
      <c r="F11" s="27">
        <v>1.3</v>
      </c>
      <c r="G11" s="27">
        <v>1.3</v>
      </c>
      <c r="H11" s="28">
        <f t="shared" si="0"/>
        <v>1.302</v>
      </c>
      <c r="I11" s="66">
        <f t="shared" si="1"/>
        <v>0.01</v>
      </c>
      <c r="K11" s="67"/>
      <c r="L11" s="68"/>
    </row>
    <row r="12" s="6" customFormat="1" ht="21.95" customHeight="1" spans="1:12">
      <c r="A12" s="25">
        <v>4</v>
      </c>
      <c r="B12" s="26" t="s">
        <v>18</v>
      </c>
      <c r="C12" s="27">
        <v>1.3</v>
      </c>
      <c r="D12" s="27">
        <v>1.31</v>
      </c>
      <c r="E12" s="27">
        <v>1.3</v>
      </c>
      <c r="F12" s="27">
        <v>1.31</v>
      </c>
      <c r="G12" s="27">
        <v>1.3</v>
      </c>
      <c r="H12" s="28">
        <f t="shared" si="0"/>
        <v>1.304</v>
      </c>
      <c r="I12" s="66">
        <f t="shared" si="1"/>
        <v>0.01</v>
      </c>
      <c r="K12" s="67" t="s">
        <v>19</v>
      </c>
      <c r="L12" s="68" t="s">
        <v>20</v>
      </c>
    </row>
    <row r="13" s="6" customFormat="1" ht="21.95" customHeight="1" spans="1:12">
      <c r="A13" s="29">
        <v>5</v>
      </c>
      <c r="B13" s="26" t="s">
        <v>21</v>
      </c>
      <c r="C13" s="27">
        <v>1.3</v>
      </c>
      <c r="D13" s="27">
        <v>1.3</v>
      </c>
      <c r="E13" s="27">
        <v>1.31</v>
      </c>
      <c r="F13" s="27">
        <v>1.3</v>
      </c>
      <c r="G13" s="27">
        <v>1.3</v>
      </c>
      <c r="H13" s="28">
        <f t="shared" si="0"/>
        <v>1.302</v>
      </c>
      <c r="I13" s="66">
        <f t="shared" si="1"/>
        <v>0.01</v>
      </c>
      <c r="K13" s="67"/>
      <c r="L13" s="68"/>
    </row>
    <row r="14" s="6" customFormat="1" ht="21.95" customHeight="1" spans="1:12">
      <c r="A14" s="29">
        <v>6</v>
      </c>
      <c r="B14" s="26" t="s">
        <v>21</v>
      </c>
      <c r="C14" s="27">
        <v>1.3</v>
      </c>
      <c r="D14" s="27">
        <v>1.31</v>
      </c>
      <c r="E14" s="27">
        <v>1.3</v>
      </c>
      <c r="F14" s="27">
        <v>1.3</v>
      </c>
      <c r="G14" s="27">
        <v>1.3</v>
      </c>
      <c r="H14" s="28">
        <f t="shared" si="0"/>
        <v>1.302</v>
      </c>
      <c r="I14" s="66">
        <f t="shared" si="1"/>
        <v>0.01</v>
      </c>
      <c r="K14" s="67"/>
      <c r="L14" s="68"/>
    </row>
    <row r="15" s="6" customFormat="1" ht="21.95" customHeight="1" spans="1:12">
      <c r="A15" s="29">
        <v>7</v>
      </c>
      <c r="B15" s="26" t="s">
        <v>21</v>
      </c>
      <c r="C15" s="27">
        <v>1.3</v>
      </c>
      <c r="D15" s="27">
        <v>1.3</v>
      </c>
      <c r="E15" s="27">
        <v>1.29</v>
      </c>
      <c r="F15" s="27">
        <v>1.3</v>
      </c>
      <c r="G15" s="27">
        <v>1.3</v>
      </c>
      <c r="H15" s="28">
        <f t="shared" si="0"/>
        <v>1.298</v>
      </c>
      <c r="I15" s="66">
        <f t="shared" si="1"/>
        <v>0.01</v>
      </c>
      <c r="K15" s="67" t="s">
        <v>22</v>
      </c>
      <c r="L15" s="68"/>
    </row>
    <row r="16" s="6" customFormat="1" ht="21.95" customHeight="1" spans="1:12">
      <c r="A16" s="29">
        <v>8</v>
      </c>
      <c r="B16" s="26" t="s">
        <v>23</v>
      </c>
      <c r="C16" s="27">
        <v>1.3</v>
      </c>
      <c r="D16" s="27">
        <v>1.3</v>
      </c>
      <c r="E16" s="27">
        <v>1.31</v>
      </c>
      <c r="F16" s="27">
        <v>1.3</v>
      </c>
      <c r="G16" s="27">
        <v>1.3</v>
      </c>
      <c r="H16" s="28">
        <f t="shared" si="0"/>
        <v>1.302</v>
      </c>
      <c r="I16" s="66">
        <f t="shared" si="1"/>
        <v>0.01</v>
      </c>
      <c r="K16" s="67"/>
      <c r="L16" s="69"/>
    </row>
    <row r="17" s="6" customFormat="1" ht="21.95" customHeight="1" spans="1:12">
      <c r="A17" s="29">
        <v>9</v>
      </c>
      <c r="B17" s="26" t="s">
        <v>24</v>
      </c>
      <c r="C17" s="27">
        <v>1.3</v>
      </c>
      <c r="D17" s="27">
        <v>1.3</v>
      </c>
      <c r="E17" s="27">
        <v>1.31</v>
      </c>
      <c r="F17" s="27">
        <v>1.3</v>
      </c>
      <c r="G17" s="27">
        <v>1.3</v>
      </c>
      <c r="H17" s="28">
        <f t="shared" ref="H17:H23" si="2">SUM(C17:G17)/5</f>
        <v>1.302</v>
      </c>
      <c r="I17" s="66">
        <f t="shared" ref="I17:I23" si="3">MAX(C17:G17)-MIN(C17:G17)</f>
        <v>0.01</v>
      </c>
      <c r="K17" s="67"/>
      <c r="L17" s="68"/>
    </row>
    <row r="18" s="6" customFormat="1" ht="21.95" customHeight="1" spans="1:12">
      <c r="A18" s="29">
        <v>10</v>
      </c>
      <c r="B18" s="26" t="s">
        <v>24</v>
      </c>
      <c r="C18" s="27">
        <v>1.3</v>
      </c>
      <c r="D18" s="27">
        <v>1.29</v>
      </c>
      <c r="E18" s="27">
        <v>1.3</v>
      </c>
      <c r="F18" s="27">
        <v>1.3</v>
      </c>
      <c r="G18" s="27">
        <v>1.3</v>
      </c>
      <c r="H18" s="28">
        <f t="shared" si="2"/>
        <v>1.298</v>
      </c>
      <c r="I18" s="66">
        <f t="shared" si="3"/>
        <v>0.01</v>
      </c>
      <c r="K18" s="67"/>
      <c r="L18" s="68"/>
    </row>
    <row r="19" s="6" customFormat="1" ht="21.95" customHeight="1" spans="1:12">
      <c r="A19" s="29">
        <v>11</v>
      </c>
      <c r="B19" s="26" t="s">
        <v>24</v>
      </c>
      <c r="C19" s="27">
        <v>1.3</v>
      </c>
      <c r="D19" s="27">
        <v>1.3</v>
      </c>
      <c r="E19" s="27">
        <v>1.3</v>
      </c>
      <c r="F19" s="27">
        <v>1.3</v>
      </c>
      <c r="G19" s="27">
        <v>1.31</v>
      </c>
      <c r="H19" s="28">
        <f t="shared" si="2"/>
        <v>1.302</v>
      </c>
      <c r="I19" s="66">
        <f t="shared" si="3"/>
        <v>0.01</v>
      </c>
      <c r="K19" s="67"/>
      <c r="L19" s="68"/>
    </row>
    <row r="20" s="6" customFormat="1" ht="21.95" customHeight="1" spans="1:12">
      <c r="A20" s="29">
        <v>12</v>
      </c>
      <c r="B20" s="26" t="s">
        <v>25</v>
      </c>
      <c r="C20" s="27">
        <v>1.31</v>
      </c>
      <c r="D20" s="27">
        <v>1.3</v>
      </c>
      <c r="E20" s="27">
        <v>1.3</v>
      </c>
      <c r="F20" s="27">
        <v>1.3</v>
      </c>
      <c r="G20" s="27">
        <v>1.3</v>
      </c>
      <c r="H20" s="28">
        <f t="shared" si="2"/>
        <v>1.302</v>
      </c>
      <c r="I20" s="66">
        <f t="shared" si="3"/>
        <v>0.01</v>
      </c>
      <c r="K20" s="67"/>
      <c r="L20" s="68"/>
    </row>
    <row r="21" s="6" customFormat="1" ht="21.95" customHeight="1" spans="1:12">
      <c r="A21" s="29">
        <v>13</v>
      </c>
      <c r="B21" s="26" t="s">
        <v>25</v>
      </c>
      <c r="C21" s="27">
        <v>1.3</v>
      </c>
      <c r="D21" s="27">
        <v>1.3</v>
      </c>
      <c r="E21" s="27">
        <v>1.31</v>
      </c>
      <c r="F21" s="27">
        <v>1.3</v>
      </c>
      <c r="G21" s="27">
        <v>1.3</v>
      </c>
      <c r="H21" s="28">
        <f t="shared" si="2"/>
        <v>1.302</v>
      </c>
      <c r="I21" s="66">
        <f t="shared" si="3"/>
        <v>0.01</v>
      </c>
      <c r="K21" s="67"/>
      <c r="L21" s="68"/>
    </row>
    <row r="22" s="6" customFormat="1" ht="21.95" customHeight="1" spans="1:12">
      <c r="A22" s="29">
        <v>14</v>
      </c>
      <c r="B22" s="26" t="s">
        <v>26</v>
      </c>
      <c r="C22" s="27">
        <v>1.3</v>
      </c>
      <c r="D22" s="27">
        <v>1.3</v>
      </c>
      <c r="E22" s="27">
        <v>1.31</v>
      </c>
      <c r="F22" s="27">
        <v>1.3</v>
      </c>
      <c r="G22" s="27">
        <v>1.3</v>
      </c>
      <c r="H22" s="28">
        <f t="shared" si="2"/>
        <v>1.302</v>
      </c>
      <c r="I22" s="66">
        <f t="shared" si="3"/>
        <v>0.01</v>
      </c>
      <c r="K22" s="67"/>
      <c r="L22" s="68"/>
    </row>
    <row r="23" s="6" customFormat="1" ht="21.95" customHeight="1" spans="1:12">
      <c r="A23" s="29">
        <v>15</v>
      </c>
      <c r="B23" s="26" t="s">
        <v>27</v>
      </c>
      <c r="C23" s="27">
        <v>1.3</v>
      </c>
      <c r="D23" s="27">
        <v>1.29</v>
      </c>
      <c r="E23" s="27">
        <v>1.3</v>
      </c>
      <c r="F23" s="27">
        <v>1.3</v>
      </c>
      <c r="G23" s="27">
        <v>1.3</v>
      </c>
      <c r="H23" s="28">
        <f t="shared" si="2"/>
        <v>1.298</v>
      </c>
      <c r="I23" s="66">
        <f t="shared" si="3"/>
        <v>0.01</v>
      </c>
      <c r="K23" s="67"/>
      <c r="L23" s="68"/>
    </row>
    <row r="24" s="6" customFormat="1" ht="21.95" customHeight="1" spans="1:9">
      <c r="A24" s="30"/>
      <c r="B24" s="31">
        <f>AVERAGE(H9:H23)</f>
        <v>1.30106666666667</v>
      </c>
      <c r="C24" s="32"/>
      <c r="D24" s="32"/>
      <c r="E24" s="32"/>
      <c r="F24" s="33"/>
      <c r="G24" s="34">
        <f>AVERAGE(I9:I23)</f>
        <v>0.01</v>
      </c>
      <c r="H24" s="35"/>
      <c r="I24" s="70"/>
    </row>
    <row r="25" s="6" customFormat="1" ht="29.25" customHeight="1" spans="1:9">
      <c r="A25" s="36" t="s">
        <v>28</v>
      </c>
      <c r="B25" s="37"/>
      <c r="C25" s="38" t="s">
        <v>29</v>
      </c>
      <c r="D25" s="39">
        <v>0.577</v>
      </c>
      <c r="E25" s="38" t="s">
        <v>30</v>
      </c>
      <c r="F25" s="39">
        <v>2.115</v>
      </c>
      <c r="G25" s="38" t="s">
        <v>31</v>
      </c>
      <c r="H25" s="39">
        <v>0</v>
      </c>
      <c r="I25" s="71"/>
    </row>
    <row r="26" ht="37.5" customHeight="1" spans="1:9">
      <c r="A26" s="40"/>
      <c r="B26" s="41" t="s">
        <v>32</v>
      </c>
      <c r="C26" s="42"/>
      <c r="D26" s="6"/>
      <c r="E26" s="6"/>
      <c r="F26" s="6"/>
      <c r="G26" s="6"/>
      <c r="H26" s="6"/>
      <c r="I26" s="6"/>
    </row>
    <row r="27" ht="23.25" customHeight="1" spans="1:9">
      <c r="A27" s="43" t="s">
        <v>33</v>
      </c>
      <c r="B27" s="44" t="s">
        <v>34</v>
      </c>
      <c r="C27" s="45"/>
      <c r="D27" s="34">
        <f>SUM(B24)</f>
        <v>1.30106666666667</v>
      </c>
      <c r="E27" s="46" t="s">
        <v>35</v>
      </c>
      <c r="F27" s="6"/>
      <c r="G27" s="6"/>
      <c r="H27" s="6"/>
      <c r="I27" s="6"/>
    </row>
    <row r="28" ht="36.75" customHeight="1" spans="1:9">
      <c r="A28" s="43" t="s">
        <v>36</v>
      </c>
      <c r="B28" s="44" t="s">
        <v>37</v>
      </c>
      <c r="C28" s="45"/>
      <c r="D28" s="47">
        <f>SUM(D27+D25*G24)</f>
        <v>1.30683666666667</v>
      </c>
      <c r="E28" s="46" t="s">
        <v>35</v>
      </c>
      <c r="F28" s="48"/>
      <c r="G28" s="48"/>
      <c r="H28" s="49"/>
      <c r="I28" s="49"/>
    </row>
    <row r="29" ht="27" customHeight="1" spans="1:9">
      <c r="A29" s="43" t="s">
        <v>38</v>
      </c>
      <c r="B29" s="44" t="s">
        <v>39</v>
      </c>
      <c r="D29" s="47">
        <f>SUM(B24-D25*G24)</f>
        <v>1.29529666666667</v>
      </c>
      <c r="E29" s="46" t="s">
        <v>35</v>
      </c>
      <c r="F29" s="50"/>
      <c r="G29" s="50"/>
      <c r="H29" s="50"/>
      <c r="I29" s="6"/>
    </row>
    <row r="30" ht="39.75" customHeight="1" spans="1:9">
      <c r="A30" s="51" t="s">
        <v>10</v>
      </c>
      <c r="B30" s="52" t="s">
        <v>32</v>
      </c>
      <c r="D30" s="53"/>
      <c r="E30" s="6"/>
      <c r="F30" s="6"/>
      <c r="G30" s="6"/>
      <c r="H30" s="6"/>
      <c r="I30" s="6"/>
    </row>
    <row r="31" ht="25.5" customHeight="1" spans="1:9">
      <c r="A31" s="54" t="s">
        <v>40</v>
      </c>
      <c r="B31" s="55" t="s">
        <v>41</v>
      </c>
      <c r="D31" s="56">
        <f>SUM(G24)</f>
        <v>0.01</v>
      </c>
      <c r="E31" s="46" t="s">
        <v>35</v>
      </c>
      <c r="F31" s="6"/>
      <c r="G31" s="6"/>
      <c r="H31" s="6"/>
      <c r="I31" s="6"/>
    </row>
    <row r="32" ht="30.75" customHeight="1" spans="1:9">
      <c r="A32" s="43" t="s">
        <v>36</v>
      </c>
      <c r="B32" s="44" t="s">
        <v>37</v>
      </c>
      <c r="D32" s="56">
        <f>SUM(F25*G24)</f>
        <v>0.02115</v>
      </c>
      <c r="E32" s="46" t="s">
        <v>35</v>
      </c>
      <c r="F32" s="57"/>
      <c r="G32" s="6"/>
      <c r="H32" s="49"/>
      <c r="I32" s="49"/>
    </row>
    <row r="33" ht="29.25" customHeight="1" spans="1:9">
      <c r="A33" s="43" t="s">
        <v>38</v>
      </c>
      <c r="B33" s="44" t="s">
        <v>39</v>
      </c>
      <c r="D33" s="58">
        <f>SUM(H25*G24)</f>
        <v>0</v>
      </c>
      <c r="E33" s="46" t="s">
        <v>35</v>
      </c>
      <c r="F33" s="6"/>
      <c r="G33" s="6"/>
      <c r="H33" s="49"/>
      <c r="I33" s="49"/>
    </row>
    <row r="34" ht="48" customHeight="1" spans="1:9">
      <c r="A34" s="59" t="s">
        <v>42</v>
      </c>
      <c r="B34" s="58"/>
      <c r="C34" s="58"/>
      <c r="D34" s="58"/>
      <c r="E34" s="58"/>
      <c r="F34" s="58"/>
      <c r="G34" s="58"/>
      <c r="H34" s="58"/>
      <c r="I34" s="58"/>
    </row>
    <row r="35" ht="46.5" customHeight="1" spans="1:9">
      <c r="A35" s="60" t="s">
        <v>43</v>
      </c>
      <c r="B35" s="61"/>
      <c r="C35" s="61"/>
      <c r="D35" s="61"/>
      <c r="E35" s="61"/>
      <c r="F35" s="61"/>
      <c r="G35" s="61"/>
      <c r="H35" s="61"/>
      <c r="I35" s="61"/>
    </row>
    <row r="36" ht="49.5" customHeight="1" spans="2:9">
      <c r="B36" s="62" t="s">
        <v>44</v>
      </c>
      <c r="C36" s="63"/>
      <c r="D36" s="63"/>
      <c r="E36" s="63"/>
      <c r="F36" s="63"/>
      <c r="G36" s="63"/>
      <c r="H36" s="63"/>
      <c r="I36" s="63"/>
    </row>
  </sheetData>
  <mergeCells count="17">
    <mergeCell ref="A1:I1"/>
    <mergeCell ref="A2:I2"/>
    <mergeCell ref="A3:E3"/>
    <mergeCell ref="A4:I4"/>
    <mergeCell ref="A5:I5"/>
    <mergeCell ref="C7:G7"/>
    <mergeCell ref="A25:B25"/>
    <mergeCell ref="B26:C26"/>
    <mergeCell ref="H28:I28"/>
    <mergeCell ref="H32:I32"/>
    <mergeCell ref="H33:I33"/>
    <mergeCell ref="A34:I34"/>
    <mergeCell ref="A35:I35"/>
    <mergeCell ref="B36:I36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23</xdr:row>
                <xdr:rowOff>0</xdr:rowOff>
              </from>
              <to>
                <xdr:col>0</xdr:col>
                <xdr:colOff>733425</xdr:colOff>
                <xdr:row>24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26</xdr:row>
                <xdr:rowOff>0</xdr:rowOff>
              </from>
              <to>
                <xdr:col>2</xdr:col>
                <xdr:colOff>390525</xdr:colOff>
                <xdr:row>27</xdr:row>
                <xdr:rowOff>9525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27</xdr:row>
                <xdr:rowOff>0</xdr:rowOff>
              </from>
              <to>
                <xdr:col>3</xdr:col>
                <xdr:colOff>28575</xdr:colOff>
                <xdr:row>27</xdr:row>
                <xdr:rowOff>361950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28</xdr:row>
                <xdr:rowOff>0</xdr:rowOff>
              </from>
              <to>
                <xdr:col>3</xdr:col>
                <xdr:colOff>28575</xdr:colOff>
                <xdr:row>28</xdr:row>
                <xdr:rowOff>304800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31</xdr:row>
                <xdr:rowOff>0</xdr:rowOff>
              </from>
              <to>
                <xdr:col>2</xdr:col>
                <xdr:colOff>428625</xdr:colOff>
                <xdr:row>31</xdr:row>
                <xdr:rowOff>276225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25</xdr:row>
                <xdr:rowOff>95250</xdr:rowOff>
              </from>
              <to>
                <xdr:col>0</xdr:col>
                <xdr:colOff>685800</xdr:colOff>
                <xdr:row>25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32</xdr:row>
                <xdr:rowOff>0</xdr:rowOff>
              </from>
              <to>
                <xdr:col>2</xdr:col>
                <xdr:colOff>561975</xdr:colOff>
                <xdr:row>32</xdr:row>
                <xdr:rowOff>295275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9"/>
  <sheetViews>
    <sheetView tabSelected="1" topLeftCell="A4" workbookViewId="0">
      <selection activeCell="I34" sqref="I34"/>
    </sheetView>
  </sheetViews>
  <sheetFormatPr defaultColWidth="9" defaultRowHeight="15.6"/>
  <cols>
    <col min="12" max="12" width="6.25" customWidth="1"/>
    <col min="13" max="13" width="11.125" customWidth="1"/>
  </cols>
  <sheetData>
    <row r="1" ht="27.75" customHeight="1" spans="1:13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47</v>
      </c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9" spans="13:13">
      <c r="M9" s="1" t="s">
        <v>48</v>
      </c>
    </row>
    <row r="12" spans="13:13">
      <c r="M12" t="s">
        <v>49</v>
      </c>
    </row>
    <row r="15" spans="13:13">
      <c r="M15" s="1" t="s">
        <v>50</v>
      </c>
    </row>
    <row r="17" ht="19.5" customHeight="1" spans="5:13">
      <c r="E17" s="4"/>
      <c r="F17" s="5"/>
      <c r="G17" s="5"/>
      <c r="H17" s="5"/>
      <c r="I17" s="5"/>
      <c r="M17" s="1"/>
    </row>
    <row r="18" ht="22.5" customHeight="1" spans="5:13">
      <c r="E18" s="5" t="s">
        <v>51</v>
      </c>
      <c r="F18" s="5"/>
      <c r="G18" s="5"/>
      <c r="H18" s="5"/>
      <c r="M18" s="1"/>
    </row>
    <row r="22" spans="13:13">
      <c r="M22" s="7" t="s">
        <v>52</v>
      </c>
    </row>
    <row r="23" spans="13:13">
      <c r="M23" s="8"/>
    </row>
    <row r="24" spans="13:13">
      <c r="M24" s="8"/>
    </row>
    <row r="25" spans="13:13">
      <c r="M25" s="9" t="s">
        <v>53</v>
      </c>
    </row>
    <row r="26" spans="13:13">
      <c r="M26" s="7"/>
    </row>
    <row r="27" spans="13:13">
      <c r="M27" s="8"/>
    </row>
    <row r="28" spans="13:13">
      <c r="M28" s="8"/>
    </row>
    <row r="29" spans="13:13">
      <c r="M29" s="7" t="s">
        <v>54</v>
      </c>
    </row>
  </sheetData>
  <mergeCells count="5">
    <mergeCell ref="A1:M1"/>
    <mergeCell ref="A2:M2"/>
    <mergeCell ref="E3:H3"/>
    <mergeCell ref="E17:I17"/>
    <mergeCell ref="E18:H18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郭小红</cp:lastModifiedBy>
  <dcterms:created xsi:type="dcterms:W3CDTF">1996-12-17T01:32:00Z</dcterms:created>
  <cp:lastPrinted>2015-11-12T00:49:00Z</cp:lastPrinted>
  <dcterms:modified xsi:type="dcterms:W3CDTF">2022-12-21T14:17:31Z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90A3BB2AA1414592998036A9D591EA3C</vt:lpwstr>
  </property>
</Properties>
</file>