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717" windowHeight="6360"/>
  </bookViews>
  <sheets>
    <sheet name="Sheet1" sheetId="2" r:id="rId1"/>
  </sheets>
  <definedNames>
    <definedName name="_GoA1">_GoA1</definedName>
    <definedName name="Capture.Capture">Capture.Capture</definedName>
  </definedNames>
  <calcPr calcId="144525"/>
</workbook>
</file>

<file path=xl/sharedStrings.xml><?xml version="1.0" encoding="utf-8"?>
<sst xmlns="http://schemas.openxmlformats.org/spreadsheetml/2006/main" count="59" uniqueCount="46">
  <si>
    <t>附件3</t>
  </si>
  <si>
    <t>一、阀杆硬度测量过程监视统计记录表</t>
  </si>
  <si>
    <r>
      <rPr>
        <sz val="12"/>
        <rFont val="宋体"/>
        <charset val="134"/>
      </rPr>
      <t>测量过程名称：阀杆硬度测量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</si>
  <si>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被测参数：洛氏硬度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测量范围：</t>
    </r>
  </si>
  <si>
    <t>(48-56)</t>
  </si>
  <si>
    <t>HRC</t>
  </si>
  <si>
    <t xml:space="preserve">测量仪器：200HRS-150T洛氏硬度计      测量范围：（20～70）HRC  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</si>
  <si>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</si>
  <si>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>核查标准：标准硬度块 46.3HRC</t>
  </si>
  <si>
    <t>序号</t>
  </si>
  <si>
    <t>核查</t>
  </si>
  <si>
    <t>观察记录（HRC）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</si>
  <si>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</si>
  <si>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</si>
  <si>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</si>
  <si>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</si>
  <si>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</si>
  <si>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</si>
  <si>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</si>
  <si>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2022.05.19</t>
  </si>
  <si>
    <t>2022.06.21</t>
  </si>
  <si>
    <t>2022.07.25</t>
  </si>
  <si>
    <t>2022.08.23</t>
  </si>
  <si>
    <t xml:space="preserve">                          </t>
  </si>
  <si>
    <t>2022.09.27</t>
  </si>
  <si>
    <t>2022.10.25</t>
  </si>
  <si>
    <t>2022.11.22</t>
  </si>
  <si>
    <t>2022.12.26</t>
  </si>
  <si>
    <t>2023.01.31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</si>
  <si>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</si>
  <si>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</si>
  <si>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</si>
  <si>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</si>
  <si>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二、统计控制图</t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</si>
  <si>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</si>
  <si>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</si>
  <si>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</si>
  <si>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</si>
  <si>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</si>
  <si>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</si>
  <si>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</si>
  <si>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</si>
  <si>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</si>
  <si>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</si>
  <si>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均值、极差控制图状态正常，阀杆硬度测量过程中未出现非正常变异，能满足生产工艺要求。</t>
  </si>
  <si>
    <t xml:space="preserve">   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</si>
</sst>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0.0_);[Red]\(0.0\)"/>
    <numFmt numFmtId="177" formatCode="0.0000_ "/>
    <numFmt numFmtId="42" formatCode="_ &quot;￥&quot;* #,##0_ ;_ &quot;￥&quot;* \-#,##0_ ;_ &quot;￥&quot;* &quot;-&quot;_ ;_ @_ "/>
    <numFmt numFmtId="178" formatCode="0.00_);[Red]\(0.00\)"/>
    <numFmt numFmtId="179" formatCode="0.00_ "/>
    <numFmt numFmtId="180" formatCode="0.0"/>
    <numFmt numFmtId="44" formatCode="_ &quot;￥&quot;* #,##0.00_ ;_ &quot;￥&quot;* \-#,##0.00_ ;_ &quot;￥&quot;* &quot;-&quot;??_ ;_ @_ "/>
    <numFmt numFmtId="43" formatCode="_ * #,##0.00_ ;_ * \-#,##0.00_ ;_ * &quot;-&quot;??_ ;_ @_ "/>
    <numFmt numFmtId="181" formatCode="0.000_ "/>
  </numFmts>
  <fonts count="29">
    <font>
      <sz val="12"/>
      <name val="宋体"/>
      <charset val="134"/>
    </font>
    <font>
      <sz val="14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27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5" borderId="11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0" fillId="24" borderId="13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70">
    <xf numFmtId="0" fontId="0" fillId="0" borderId="0" xfId="0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/>
    <xf numFmtId="0" fontId="0" fillId="0" borderId="0" xfId="0" applyFont="1" applyFill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inden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179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180" fontId="3" fillId="0" borderId="0" xfId="0" applyNumberFormat="1" applyFont="1" applyFill="1" applyBorder="1" applyAlignment="1">
      <alignment horizontal="center" vertical="center" wrapText="1"/>
    </xf>
    <xf numFmtId="179" fontId="3" fillId="0" borderId="7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/>
    <xf numFmtId="179" fontId="0" fillId="0" borderId="7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0" fontId="0" fillId="0" borderId="7" xfId="0" applyFont="1" applyFill="1" applyBorder="1" applyAlignment="1"/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left" vertical="center"/>
    </xf>
    <xf numFmtId="0" fontId="4" fillId="0" borderId="0" xfId="0" applyFont="1" applyFill="1" applyAlignment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Alignment="1"/>
    <xf numFmtId="178" fontId="0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/>
    <xf numFmtId="178" fontId="0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center" wrapText="1"/>
    </xf>
    <xf numFmtId="181" fontId="3" fillId="0" borderId="0" xfId="0" applyNumberFormat="1" applyFont="1" applyFill="1" applyBorder="1" applyAlignment="1">
      <alignment horizontal="center" vertical="top" wrapText="1"/>
    </xf>
    <xf numFmtId="179" fontId="3" fillId="0" borderId="9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/>
    <xf numFmtId="0" fontId="0" fillId="0" borderId="5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Sheet1!$B$10:$B$18</c:f>
              <c:strCache>
                <c:ptCount val="9"/>
                <c:pt idx="0">
                  <c:v>2022.05.19</c:v>
                </c:pt>
                <c:pt idx="1">
                  <c:v>2022.06.21</c:v>
                </c:pt>
                <c:pt idx="2">
                  <c:v>2022.07.25</c:v>
                </c:pt>
                <c:pt idx="3">
                  <c:v>2022.08.23</c:v>
                </c:pt>
                <c:pt idx="4">
                  <c:v>2022.09.27</c:v>
                </c:pt>
                <c:pt idx="5">
                  <c:v>2022.10.25</c:v>
                </c:pt>
                <c:pt idx="6">
                  <c:v>2022.11.22</c:v>
                </c:pt>
                <c:pt idx="7">
                  <c:v>2022.12.26</c:v>
                </c:pt>
                <c:pt idx="8">
                  <c:v>2023.01.31</c:v>
                </c:pt>
              </c:strCache>
            </c:strRef>
          </c:cat>
          <c:val>
            <c:numRef>
              <c:f>Sheet1!$I$10:$I$18</c:f>
              <c:numCache>
                <c:formatCode>0.00_ </c:formatCode>
                <c:ptCount val="9"/>
                <c:pt idx="0">
                  <c:v>0.199999999999996</c:v>
                </c:pt>
                <c:pt idx="1">
                  <c:v>0.299999999999997</c:v>
                </c:pt>
                <c:pt idx="2">
                  <c:v>0.199999999999996</c:v>
                </c:pt>
                <c:pt idx="3">
                  <c:v>0.199999999999996</c:v>
                </c:pt>
                <c:pt idx="4">
                  <c:v>0.299999999999997</c:v>
                </c:pt>
                <c:pt idx="5">
                  <c:v>0.199999999999996</c:v>
                </c:pt>
                <c:pt idx="6">
                  <c:v>0.199999999999996</c:v>
                </c:pt>
                <c:pt idx="7">
                  <c:v>0.299999999999997</c:v>
                </c:pt>
                <c:pt idx="8">
                  <c:v>0.299999999999997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486312390"/>
        <c:axId val="540293439"/>
      </c:lineChart>
      <c:catAx>
        <c:axId val="48631239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40293439"/>
        <c:crosses val="autoZero"/>
        <c:auto val="1"/>
        <c:lblAlgn val="ctr"/>
        <c:lblOffset val="100"/>
        <c:noMultiLvlLbl val="0"/>
      </c:catAx>
      <c:valAx>
        <c:axId val="540293439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86312390"/>
        <c:crosses val="autoZero"/>
        <c:crossBetween val="between"/>
        <c:majorUnit val="0.0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Sheet1!$B$10:$B$18</c:f>
              <c:strCache>
                <c:ptCount val="9"/>
                <c:pt idx="0">
                  <c:v>2022.05.19</c:v>
                </c:pt>
                <c:pt idx="1">
                  <c:v>2022.06.21</c:v>
                </c:pt>
                <c:pt idx="2">
                  <c:v>2022.07.25</c:v>
                </c:pt>
                <c:pt idx="3">
                  <c:v>2022.08.23</c:v>
                </c:pt>
                <c:pt idx="4">
                  <c:v>2022.09.27</c:v>
                </c:pt>
                <c:pt idx="5">
                  <c:v>2022.10.25</c:v>
                </c:pt>
                <c:pt idx="6">
                  <c:v>2022.11.22</c:v>
                </c:pt>
                <c:pt idx="7">
                  <c:v>2022.12.26</c:v>
                </c:pt>
                <c:pt idx="8">
                  <c:v>2023.01.31</c:v>
                </c:pt>
              </c:strCache>
            </c:strRef>
          </c:cat>
          <c:val>
            <c:numRef>
              <c:f>Sheet1!$H$10:$H$18</c:f>
              <c:numCache>
                <c:formatCode>0.00_ </c:formatCode>
                <c:ptCount val="9"/>
                <c:pt idx="0">
                  <c:v>46.3</c:v>
                </c:pt>
                <c:pt idx="1">
                  <c:v>46.32</c:v>
                </c:pt>
                <c:pt idx="2">
                  <c:v>46.3</c:v>
                </c:pt>
                <c:pt idx="3">
                  <c:v>46.3</c:v>
                </c:pt>
                <c:pt idx="4">
                  <c:v>46.26</c:v>
                </c:pt>
                <c:pt idx="5">
                  <c:v>46.28</c:v>
                </c:pt>
                <c:pt idx="6">
                  <c:v>46.28</c:v>
                </c:pt>
                <c:pt idx="7">
                  <c:v>46.26</c:v>
                </c:pt>
                <c:pt idx="8">
                  <c:v>46.24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627279938"/>
        <c:axId val="199539615"/>
      </c:lineChart>
      <c:catAx>
        <c:axId val="62727993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99539615"/>
        <c:crosses val="autoZero"/>
        <c:auto val="1"/>
        <c:lblAlgn val="ctr"/>
        <c:lblOffset val="100"/>
        <c:noMultiLvlLbl val="0"/>
      </c:catAx>
      <c:valAx>
        <c:axId val="199539615"/>
        <c:scaling>
          <c:orientation val="minMax"/>
          <c:max val="46.42"/>
          <c:min val="46.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27279938"/>
        <c:crosses val="autoZero"/>
        <c:crossBetween val="between"/>
        <c:majorUnit val="0.0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png"/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19</xdr:row>
      <xdr:rowOff>47625</xdr:rowOff>
    </xdr:from>
    <xdr:to>
      <xdr:col>5</xdr:col>
      <xdr:colOff>561975</xdr:colOff>
      <xdr:row>19</xdr:row>
      <xdr:rowOff>247650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870325" y="508571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27</xdr:row>
      <xdr:rowOff>47625</xdr:rowOff>
    </xdr:from>
    <xdr:to>
      <xdr:col>2</xdr:col>
      <xdr:colOff>390525</xdr:colOff>
      <xdr:row>27</xdr:row>
      <xdr:rowOff>285750</xdr:rowOff>
    </xdr:to>
    <xdr:pic>
      <xdr:nvPicPr>
        <xdr:cNvPr id="3" name="Picture 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619250" y="775144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7</xdr:row>
          <xdr:rowOff>69850</xdr:rowOff>
        </xdr:from>
        <xdr:to>
          <xdr:col>7</xdr:col>
          <xdr:colOff>190500</xdr:colOff>
          <xdr:row>8</xdr:row>
          <xdr:rowOff>76200</xdr:rowOff>
        </xdr:to>
        <xdr:sp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4864100" y="1739265"/>
              <a:ext cx="95250" cy="3016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19</xdr:row>
          <xdr:rowOff>0</xdr:rowOff>
        </xdr:from>
        <xdr:to>
          <xdr:col>0</xdr:col>
          <xdr:colOff>292100</xdr:colOff>
          <xdr:row>20</xdr:row>
          <xdr:rowOff>6350</xdr:rowOff>
        </xdr:to>
        <xdr:sp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84150" y="5038090"/>
              <a:ext cx="1079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23</xdr:row>
          <xdr:rowOff>12700</xdr:rowOff>
        </xdr:from>
        <xdr:to>
          <xdr:col>2</xdr:col>
          <xdr:colOff>152400</xdr:colOff>
          <xdr:row>23</xdr:row>
          <xdr:rowOff>311150</xdr:rowOff>
        </xdr:to>
        <xdr:sp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593850" y="6168390"/>
              <a:ext cx="101600" cy="298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24</xdr:row>
          <xdr:rowOff>38100</xdr:rowOff>
        </xdr:from>
        <xdr:to>
          <xdr:col>3</xdr:col>
          <xdr:colOff>50800</xdr:colOff>
          <xdr:row>25</xdr:row>
          <xdr:rowOff>95250</xdr:rowOff>
        </xdr:to>
        <xdr:sp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568450" y="6598920"/>
              <a:ext cx="584200" cy="4286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25</xdr:row>
          <xdr:rowOff>19050</xdr:rowOff>
        </xdr:from>
        <xdr:to>
          <xdr:col>3</xdr:col>
          <xdr:colOff>50800</xdr:colOff>
          <xdr:row>25</xdr:row>
          <xdr:rowOff>342900</xdr:rowOff>
        </xdr:to>
        <xdr:sp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568450" y="6951345"/>
              <a:ext cx="584200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28</xdr:row>
          <xdr:rowOff>44450</xdr:rowOff>
        </xdr:from>
        <xdr:to>
          <xdr:col>2</xdr:col>
          <xdr:colOff>171450</xdr:colOff>
          <xdr:row>29</xdr:row>
          <xdr:rowOff>50800</xdr:rowOff>
        </xdr:to>
        <xdr:sp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1555750" y="8214995"/>
              <a:ext cx="158750" cy="349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22</xdr:row>
          <xdr:rowOff>82550</xdr:rowOff>
        </xdr:from>
        <xdr:to>
          <xdr:col>0</xdr:col>
          <xdr:colOff>266700</xdr:colOff>
          <xdr:row>22</xdr:row>
          <xdr:rowOff>215900</xdr:rowOff>
        </xdr:to>
        <xdr:sp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9550" y="5958840"/>
              <a:ext cx="57150" cy="1333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29</xdr:row>
          <xdr:rowOff>25400</xdr:rowOff>
        </xdr:from>
        <xdr:to>
          <xdr:col>2</xdr:col>
          <xdr:colOff>241300</xdr:colOff>
          <xdr:row>29</xdr:row>
          <xdr:rowOff>171450</xdr:rowOff>
        </xdr:to>
        <xdr:sp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1562100" y="8538845"/>
              <a:ext cx="222250" cy="14605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349885</xdr:colOff>
      <xdr:row>33</xdr:row>
      <xdr:rowOff>88900</xdr:rowOff>
    </xdr:from>
    <xdr:to>
      <xdr:col>9</xdr:col>
      <xdr:colOff>506095</xdr:colOff>
      <xdr:row>39</xdr:row>
      <xdr:rowOff>80645</xdr:rowOff>
    </xdr:to>
    <xdr:graphicFrame>
      <xdr:nvGraphicFramePr>
        <xdr:cNvPr id="12" name="图表 11"/>
        <xdr:cNvGraphicFramePr/>
      </xdr:nvGraphicFramePr>
      <xdr:xfrm>
        <a:off x="349885" y="10193020"/>
        <a:ext cx="6118860" cy="24206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396875</xdr:colOff>
      <xdr:row>40</xdr:row>
      <xdr:rowOff>92075</xdr:rowOff>
    </xdr:from>
    <xdr:to>
      <xdr:col>9</xdr:col>
      <xdr:colOff>502920</xdr:colOff>
      <xdr:row>54</xdr:row>
      <xdr:rowOff>130175</xdr:rowOff>
    </xdr:to>
    <xdr:graphicFrame>
      <xdr:nvGraphicFramePr>
        <xdr:cNvPr id="13" name="图表 12"/>
        <xdr:cNvGraphicFramePr/>
      </xdr:nvGraphicFramePr>
      <xdr:xfrm>
        <a:off x="396875" y="12825095"/>
        <a:ext cx="6068695" cy="2838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</xdr:colOff>
      <xdr:row>35</xdr:row>
      <xdr:rowOff>88900</xdr:rowOff>
    </xdr:from>
    <xdr:to>
      <xdr:col>9</xdr:col>
      <xdr:colOff>323850</xdr:colOff>
      <xdr:row>35</xdr:row>
      <xdr:rowOff>95250</xdr:rowOff>
    </xdr:to>
    <xdr:cxnSp>
      <xdr:nvCxnSpPr>
        <xdr:cNvPr id="5" name="直接连接符 4"/>
        <xdr:cNvCxnSpPr/>
      </xdr:nvCxnSpPr>
      <xdr:spPr>
        <a:xfrm flipV="1">
          <a:off x="774700" y="11393170"/>
          <a:ext cx="5511800" cy="63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33</xdr:row>
      <xdr:rowOff>558800</xdr:rowOff>
    </xdr:from>
    <xdr:to>
      <xdr:col>9</xdr:col>
      <xdr:colOff>311150</xdr:colOff>
      <xdr:row>33</xdr:row>
      <xdr:rowOff>565150</xdr:rowOff>
    </xdr:to>
    <xdr:cxnSp>
      <xdr:nvCxnSpPr>
        <xdr:cNvPr id="19" name="直接连接符 18"/>
        <xdr:cNvCxnSpPr/>
      </xdr:nvCxnSpPr>
      <xdr:spPr>
        <a:xfrm flipV="1">
          <a:off x="762000" y="10662920"/>
          <a:ext cx="5511800" cy="63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36</xdr:row>
      <xdr:rowOff>69850</xdr:rowOff>
    </xdr:from>
    <xdr:to>
      <xdr:col>9</xdr:col>
      <xdr:colOff>317500</xdr:colOff>
      <xdr:row>36</xdr:row>
      <xdr:rowOff>76200</xdr:rowOff>
    </xdr:to>
    <xdr:cxnSp>
      <xdr:nvCxnSpPr>
        <xdr:cNvPr id="22" name="直接连接符 21"/>
        <xdr:cNvCxnSpPr/>
      </xdr:nvCxnSpPr>
      <xdr:spPr>
        <a:xfrm flipV="1">
          <a:off x="768350" y="12002770"/>
          <a:ext cx="5511800" cy="63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12700</xdr:colOff>
      <xdr:row>33</xdr:row>
      <xdr:rowOff>336550</xdr:rowOff>
    </xdr:from>
    <xdr:to>
      <xdr:col>9</xdr:col>
      <xdr:colOff>387350</xdr:colOff>
      <xdr:row>33</xdr:row>
      <xdr:rowOff>539750</xdr:rowOff>
    </xdr:to>
    <xdr:sp>
      <xdr:nvSpPr>
        <xdr:cNvPr id="8" name="矩形 7"/>
        <xdr:cNvSpPr/>
      </xdr:nvSpPr>
      <xdr:spPr>
        <a:xfrm>
          <a:off x="5975350" y="10440670"/>
          <a:ext cx="374650" cy="203200"/>
        </a:xfrm>
        <a:prstGeom prst="rect">
          <a:avLst/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r>
            <a:rPr lang="en-US" altLang="zh-CN" sz="1100"/>
            <a:t>0.5</a:t>
          </a:r>
          <a:endParaRPr lang="zh-CN" altLang="en-US" sz="1100"/>
        </a:p>
      </xdr:txBody>
    </xdr:sp>
    <xdr:clientData/>
  </xdr:twoCellAnchor>
  <xdr:twoCellAnchor>
    <xdr:from>
      <xdr:col>8</xdr:col>
      <xdr:colOff>584200</xdr:colOff>
      <xdr:row>34</xdr:row>
      <xdr:rowOff>457200</xdr:rowOff>
    </xdr:from>
    <xdr:to>
      <xdr:col>9</xdr:col>
      <xdr:colOff>438150</xdr:colOff>
      <xdr:row>35</xdr:row>
      <xdr:rowOff>69850</xdr:rowOff>
    </xdr:to>
    <xdr:sp>
      <xdr:nvSpPr>
        <xdr:cNvPr id="23" name="矩形 22"/>
        <xdr:cNvSpPr/>
      </xdr:nvSpPr>
      <xdr:spPr>
        <a:xfrm>
          <a:off x="5949950" y="11170920"/>
          <a:ext cx="450850" cy="203200"/>
        </a:xfrm>
        <a:prstGeom prst="rect">
          <a:avLst/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r>
            <a:rPr lang="en-US" altLang="zh-CN" sz="1100"/>
            <a:t>0.24</a:t>
          </a:r>
          <a:endParaRPr lang="zh-CN" altLang="en-US" sz="1100"/>
        </a:p>
      </xdr:txBody>
    </xdr:sp>
    <xdr:clientData/>
  </xdr:twoCellAnchor>
  <xdr:twoCellAnchor>
    <xdr:from>
      <xdr:col>9</xdr:col>
      <xdr:colOff>76200</xdr:colOff>
      <xdr:row>35</xdr:row>
      <xdr:rowOff>469900</xdr:rowOff>
    </xdr:from>
    <xdr:to>
      <xdr:col>9</xdr:col>
      <xdr:colOff>368300</xdr:colOff>
      <xdr:row>36</xdr:row>
      <xdr:rowOff>63500</xdr:rowOff>
    </xdr:to>
    <xdr:sp>
      <xdr:nvSpPr>
        <xdr:cNvPr id="24" name="矩形 23"/>
        <xdr:cNvSpPr/>
      </xdr:nvSpPr>
      <xdr:spPr>
        <a:xfrm>
          <a:off x="6038850" y="11774170"/>
          <a:ext cx="292100" cy="222250"/>
        </a:xfrm>
        <a:prstGeom prst="rect">
          <a:avLst/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r>
            <a:rPr lang="en-US" altLang="zh-CN" sz="1100"/>
            <a:t>0</a:t>
          </a:r>
          <a:endParaRPr lang="zh-CN" altLang="en-US" sz="1100"/>
        </a:p>
      </xdr:txBody>
    </xdr:sp>
    <xdr:clientData/>
  </xdr:twoCellAnchor>
  <xdr:twoCellAnchor>
    <xdr:from>
      <xdr:col>1</xdr:col>
      <xdr:colOff>101600</xdr:colOff>
      <xdr:row>47</xdr:row>
      <xdr:rowOff>69850</xdr:rowOff>
    </xdr:from>
    <xdr:to>
      <xdr:col>9</xdr:col>
      <xdr:colOff>412750</xdr:colOff>
      <xdr:row>47</xdr:row>
      <xdr:rowOff>76200</xdr:rowOff>
    </xdr:to>
    <xdr:cxnSp>
      <xdr:nvCxnSpPr>
        <xdr:cNvPr id="25" name="直接连接符 24"/>
        <xdr:cNvCxnSpPr/>
      </xdr:nvCxnSpPr>
      <xdr:spPr>
        <a:xfrm flipV="1">
          <a:off x="863600" y="14203045"/>
          <a:ext cx="5511800" cy="63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88900</xdr:colOff>
      <xdr:row>43</xdr:row>
      <xdr:rowOff>6350</xdr:rowOff>
    </xdr:from>
    <xdr:to>
      <xdr:col>9</xdr:col>
      <xdr:colOff>400050</xdr:colOff>
      <xdr:row>43</xdr:row>
      <xdr:rowOff>12700</xdr:rowOff>
    </xdr:to>
    <xdr:cxnSp>
      <xdr:nvCxnSpPr>
        <xdr:cNvPr id="26" name="直接连接符 25"/>
        <xdr:cNvCxnSpPr/>
      </xdr:nvCxnSpPr>
      <xdr:spPr>
        <a:xfrm flipV="1">
          <a:off x="850900" y="13339445"/>
          <a:ext cx="5511800" cy="63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82550</xdr:colOff>
      <xdr:row>51</xdr:row>
      <xdr:rowOff>95250</xdr:rowOff>
    </xdr:from>
    <xdr:to>
      <xdr:col>9</xdr:col>
      <xdr:colOff>393700</xdr:colOff>
      <xdr:row>51</xdr:row>
      <xdr:rowOff>101600</xdr:rowOff>
    </xdr:to>
    <xdr:cxnSp>
      <xdr:nvCxnSpPr>
        <xdr:cNvPr id="28" name="直接连接符 27"/>
        <xdr:cNvCxnSpPr/>
      </xdr:nvCxnSpPr>
      <xdr:spPr>
        <a:xfrm flipV="1">
          <a:off x="844550" y="15028545"/>
          <a:ext cx="5511800" cy="63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590550</xdr:colOff>
      <xdr:row>41</xdr:row>
      <xdr:rowOff>139700</xdr:rowOff>
    </xdr:from>
    <xdr:to>
      <xdr:col>9</xdr:col>
      <xdr:colOff>514350</xdr:colOff>
      <xdr:row>43</xdr:row>
      <xdr:rowOff>0</xdr:rowOff>
    </xdr:to>
    <xdr:sp>
      <xdr:nvSpPr>
        <xdr:cNvPr id="29" name="矩形 28"/>
        <xdr:cNvSpPr/>
      </xdr:nvSpPr>
      <xdr:spPr>
        <a:xfrm>
          <a:off x="5956300" y="13072745"/>
          <a:ext cx="520700" cy="260350"/>
        </a:xfrm>
        <a:prstGeom prst="rect">
          <a:avLst/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r>
            <a:rPr lang="en-US" altLang="zh-CN" sz="1100"/>
            <a:t>46.42</a:t>
          </a:r>
          <a:endParaRPr lang="zh-CN" altLang="en-US" sz="1100"/>
        </a:p>
      </xdr:txBody>
    </xdr:sp>
    <xdr:clientData/>
  </xdr:twoCellAnchor>
  <xdr:twoCellAnchor>
    <xdr:from>
      <xdr:col>8</xdr:col>
      <xdr:colOff>552450</xdr:colOff>
      <xdr:row>46</xdr:row>
      <xdr:rowOff>0</xdr:rowOff>
    </xdr:from>
    <xdr:to>
      <xdr:col>9</xdr:col>
      <xdr:colOff>476250</xdr:colOff>
      <xdr:row>47</xdr:row>
      <xdr:rowOff>25400</xdr:rowOff>
    </xdr:to>
    <xdr:sp>
      <xdr:nvSpPr>
        <xdr:cNvPr id="30" name="矩形 29"/>
        <xdr:cNvSpPr/>
      </xdr:nvSpPr>
      <xdr:spPr>
        <a:xfrm>
          <a:off x="5918200" y="13933170"/>
          <a:ext cx="520700" cy="225425"/>
        </a:xfrm>
        <a:prstGeom prst="rect">
          <a:avLst/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r>
            <a:rPr lang="en-US" altLang="zh-CN" sz="1100"/>
            <a:t>46.28</a:t>
          </a:r>
          <a:endParaRPr lang="zh-CN" altLang="en-US" sz="1100"/>
        </a:p>
      </xdr:txBody>
    </xdr:sp>
    <xdr:clientData/>
  </xdr:twoCellAnchor>
  <xdr:twoCellAnchor>
    <xdr:from>
      <xdr:col>8</xdr:col>
      <xdr:colOff>539750</xdr:colOff>
      <xdr:row>50</xdr:row>
      <xdr:rowOff>38100</xdr:rowOff>
    </xdr:from>
    <xdr:to>
      <xdr:col>9</xdr:col>
      <xdr:colOff>476250</xdr:colOff>
      <xdr:row>51</xdr:row>
      <xdr:rowOff>44450</xdr:rowOff>
    </xdr:to>
    <xdr:sp>
      <xdr:nvSpPr>
        <xdr:cNvPr id="31" name="矩形 30"/>
        <xdr:cNvSpPr/>
      </xdr:nvSpPr>
      <xdr:spPr>
        <a:xfrm>
          <a:off x="5905500" y="14771370"/>
          <a:ext cx="533400" cy="206375"/>
        </a:xfrm>
        <a:prstGeom prst="rect">
          <a:avLst/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r>
            <a:rPr lang="en-US" altLang="zh-CN" sz="1100"/>
            <a:t>46.14</a:t>
          </a:r>
          <a:endParaRPr lang="zh-CN" altLang="en-US" sz="1100"/>
        </a:p>
      </xdr:txBody>
    </xdr:sp>
    <xdr:clientData/>
  </xdr:twoCellAnchor>
  <xdr:twoCellAnchor editAs="oneCell">
    <xdr:from>
      <xdr:col>0</xdr:col>
      <xdr:colOff>567690</xdr:colOff>
      <xdr:row>57</xdr:row>
      <xdr:rowOff>165100</xdr:rowOff>
    </xdr:from>
    <xdr:to>
      <xdr:col>1</xdr:col>
      <xdr:colOff>487680</xdr:colOff>
      <xdr:row>59</xdr:row>
      <xdr:rowOff>5715</xdr:rowOff>
    </xdr:to>
    <xdr:pic>
      <xdr:nvPicPr>
        <xdr:cNvPr id="4" name="图片 3"/>
        <xdr:cNvPicPr>
          <a:picLocks noChangeAspect="1"/>
        </xdr:cNvPicPr>
      </xdr:nvPicPr>
      <xdr:blipFill>
        <a:blip r:embed="rId4">
          <a:lum bright="29999"/>
        </a:blip>
        <a:srcRect l="5617" t="16071" r="10500" b="15691"/>
        <a:stretch>
          <a:fillRect/>
        </a:stretch>
      </xdr:blipFill>
      <xdr:spPr>
        <a:xfrm>
          <a:off x="567690" y="16298545"/>
          <a:ext cx="681990" cy="2406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tabSelected="1" topLeftCell="A31" workbookViewId="0">
      <selection activeCell="L32" sqref="L32"/>
    </sheetView>
  </sheetViews>
  <sheetFormatPr defaultColWidth="9" defaultRowHeight="15.75"/>
  <cols>
    <col min="1" max="1" width="10" style="2" customWidth="1"/>
    <col min="2" max="2" width="10.25" style="2" customWidth="1"/>
    <col min="3" max="3" width="7.33333333333333" style="2" customWidth="1"/>
    <col min="4" max="4" width="11.5" style="2" customWidth="1"/>
    <col min="5" max="9" width="7.83333333333333" style="2" customWidth="1"/>
    <col min="10" max="16384" width="9" style="2"/>
  </cols>
  <sheetData>
    <row r="1" spans="1:1">
      <c r="A1" s="2" t="s">
        <v>0</v>
      </c>
    </row>
    <row r="2" ht="21.75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1.75" customHeight="1" spans="1:1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6.9" customHeight="1" spans="1:13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ht="18.65" customHeight="1" spans="1:9">
      <c r="A5" s="6" t="s">
        <v>3</v>
      </c>
      <c r="B5" s="6"/>
      <c r="C5" s="6"/>
      <c r="D5" s="6"/>
      <c r="E5" s="2" t="s">
        <v>4</v>
      </c>
      <c r="F5" s="6" t="s">
        <v>5</v>
      </c>
      <c r="G5" s="6"/>
      <c r="H5" s="6"/>
      <c r="I5" s="6"/>
    </row>
    <row r="6" ht="15" customHeight="1" spans="1:9">
      <c r="A6" s="5" t="s">
        <v>6</v>
      </c>
      <c r="B6" s="5"/>
      <c r="C6" s="5"/>
      <c r="D6" s="5"/>
      <c r="E6" s="5"/>
      <c r="F6" s="5"/>
      <c r="G6" s="5"/>
      <c r="H6" s="5"/>
      <c r="I6" s="6"/>
    </row>
    <row r="7" ht="21.65" customHeight="1" spans="1:9">
      <c r="A7" s="7" t="s">
        <v>7</v>
      </c>
      <c r="B7" s="8"/>
      <c r="C7" s="8"/>
      <c r="D7" s="8" t="s">
        <v>8</v>
      </c>
      <c r="E7" s="8"/>
      <c r="F7" s="8"/>
      <c r="G7" s="8"/>
      <c r="H7" s="9"/>
      <c r="I7" s="9"/>
    </row>
    <row r="8" ht="23.25" customHeight="1" spans="1:9">
      <c r="A8" s="10" t="s">
        <v>9</v>
      </c>
      <c r="B8" s="11" t="s">
        <v>10</v>
      </c>
      <c r="C8" s="12" t="s">
        <v>11</v>
      </c>
      <c r="D8" s="11"/>
      <c r="E8" s="11"/>
      <c r="F8" s="11"/>
      <c r="G8" s="11"/>
      <c r="H8" s="13"/>
      <c r="I8" s="60" t="s">
        <v>12</v>
      </c>
    </row>
    <row r="9" ht="22" customHeight="1" spans="1:9">
      <c r="A9" s="14"/>
      <c r="B9" s="15" t="s">
        <v>13</v>
      </c>
      <c r="C9" s="16" t="s">
        <v>14</v>
      </c>
      <c r="D9" s="16" t="s">
        <v>15</v>
      </c>
      <c r="E9" s="16" t="s">
        <v>16</v>
      </c>
      <c r="F9" s="16" t="s">
        <v>17</v>
      </c>
      <c r="G9" s="16" t="s">
        <v>18</v>
      </c>
      <c r="H9" s="17"/>
      <c r="I9" s="61"/>
    </row>
    <row r="10" s="1" customFormat="1" ht="22" customHeight="1" spans="1:12">
      <c r="A10" s="18">
        <v>1</v>
      </c>
      <c r="B10" s="19" t="s">
        <v>19</v>
      </c>
      <c r="C10" s="20">
        <v>46.3</v>
      </c>
      <c r="D10" s="20">
        <v>46.2</v>
      </c>
      <c r="E10" s="20">
        <v>46.3</v>
      </c>
      <c r="F10" s="20">
        <v>46.3</v>
      </c>
      <c r="G10" s="20">
        <v>46.4</v>
      </c>
      <c r="H10" s="21">
        <f t="shared" ref="H10:H18" si="0">SUM(C10:G10)/5</f>
        <v>46.3</v>
      </c>
      <c r="I10" s="62">
        <f t="shared" ref="I10:I18" si="1">MAX(C10:G10)-MIN(C10:G10)</f>
        <v>0.199999999999996</v>
      </c>
      <c r="K10" s="26"/>
      <c r="L10" s="63"/>
    </row>
    <row r="11" s="1" customFormat="1" ht="22" customHeight="1" spans="1:12">
      <c r="A11" s="18">
        <v>2</v>
      </c>
      <c r="B11" s="19" t="s">
        <v>20</v>
      </c>
      <c r="C11" s="20">
        <v>46.2</v>
      </c>
      <c r="D11" s="20">
        <v>46.3</v>
      </c>
      <c r="E11" s="20">
        <v>46.2</v>
      </c>
      <c r="F11" s="20">
        <v>46.4</v>
      </c>
      <c r="G11" s="20">
        <v>46.5</v>
      </c>
      <c r="H11" s="21">
        <f t="shared" si="0"/>
        <v>46.32</v>
      </c>
      <c r="I11" s="62">
        <f t="shared" si="1"/>
        <v>0.299999999999997</v>
      </c>
      <c r="K11" s="26"/>
      <c r="L11" s="63"/>
    </row>
    <row r="12" s="1" customFormat="1" ht="22" customHeight="1" spans="1:12">
      <c r="A12" s="18">
        <v>3</v>
      </c>
      <c r="B12" s="19" t="s">
        <v>21</v>
      </c>
      <c r="C12" s="20">
        <v>46.3</v>
      </c>
      <c r="D12" s="20">
        <v>46.3</v>
      </c>
      <c r="E12" s="20">
        <v>46.4</v>
      </c>
      <c r="F12" s="20">
        <v>46.3</v>
      </c>
      <c r="G12" s="20">
        <v>46.2</v>
      </c>
      <c r="H12" s="21">
        <f t="shared" si="0"/>
        <v>46.3</v>
      </c>
      <c r="I12" s="62">
        <f t="shared" si="1"/>
        <v>0.199999999999996</v>
      </c>
      <c r="K12" s="26"/>
      <c r="L12" s="63"/>
    </row>
    <row r="13" s="1" customFormat="1" ht="22" customHeight="1" spans="1:12">
      <c r="A13" s="18">
        <v>4</v>
      </c>
      <c r="B13" s="19" t="s">
        <v>22</v>
      </c>
      <c r="C13" s="20">
        <v>46.2</v>
      </c>
      <c r="D13" s="20">
        <v>46.3</v>
      </c>
      <c r="E13" s="20">
        <v>46.3</v>
      </c>
      <c r="F13" s="20">
        <v>46.4</v>
      </c>
      <c r="G13" s="20">
        <v>46.3</v>
      </c>
      <c r="H13" s="21">
        <f t="shared" si="0"/>
        <v>46.3</v>
      </c>
      <c r="I13" s="62">
        <f t="shared" si="1"/>
        <v>0.199999999999996</v>
      </c>
      <c r="K13" s="26"/>
      <c r="L13" s="63" t="s">
        <v>23</v>
      </c>
    </row>
    <row r="14" s="1" customFormat="1" ht="22" customHeight="1" spans="1:12">
      <c r="A14" s="22">
        <v>5</v>
      </c>
      <c r="B14" s="23" t="s">
        <v>24</v>
      </c>
      <c r="C14" s="20">
        <v>46.3</v>
      </c>
      <c r="D14" s="20">
        <v>46.3</v>
      </c>
      <c r="E14" s="20">
        <v>46.4</v>
      </c>
      <c r="F14" s="20">
        <v>46.2</v>
      </c>
      <c r="G14" s="20">
        <v>46.1</v>
      </c>
      <c r="H14" s="21">
        <f t="shared" si="0"/>
        <v>46.26</v>
      </c>
      <c r="I14" s="62">
        <f t="shared" si="1"/>
        <v>0.299999999999997</v>
      </c>
      <c r="K14" s="26"/>
      <c r="L14" s="63"/>
    </row>
    <row r="15" s="1" customFormat="1" ht="22" customHeight="1" spans="1:12">
      <c r="A15" s="22">
        <v>6</v>
      </c>
      <c r="B15" s="23" t="s">
        <v>25</v>
      </c>
      <c r="C15" s="20">
        <v>46.3</v>
      </c>
      <c r="D15" s="20">
        <v>46.3</v>
      </c>
      <c r="E15" s="20">
        <v>46.4</v>
      </c>
      <c r="F15" s="20">
        <v>46.2</v>
      </c>
      <c r="G15" s="20">
        <v>46.2</v>
      </c>
      <c r="H15" s="21">
        <f t="shared" si="0"/>
        <v>46.28</v>
      </c>
      <c r="I15" s="62">
        <f t="shared" si="1"/>
        <v>0.199999999999996</v>
      </c>
      <c r="K15" s="26"/>
      <c r="L15" s="63"/>
    </row>
    <row r="16" s="1" customFormat="1" ht="22" customHeight="1" spans="1:12">
      <c r="A16" s="22">
        <v>7</v>
      </c>
      <c r="B16" s="23" t="s">
        <v>26</v>
      </c>
      <c r="C16" s="20">
        <v>46.2</v>
      </c>
      <c r="D16" s="20">
        <v>46.3</v>
      </c>
      <c r="E16" s="20">
        <v>46.3</v>
      </c>
      <c r="F16" s="20">
        <v>46.4</v>
      </c>
      <c r="G16" s="20">
        <v>46.2</v>
      </c>
      <c r="H16" s="21">
        <f t="shared" si="0"/>
        <v>46.28</v>
      </c>
      <c r="I16" s="62">
        <f t="shared" si="1"/>
        <v>0.199999999999996</v>
      </c>
      <c r="K16" s="26"/>
      <c r="L16" s="63"/>
    </row>
    <row r="17" s="1" customFormat="1" ht="22" customHeight="1" spans="1:12">
      <c r="A17" s="22">
        <v>8</v>
      </c>
      <c r="B17" s="23" t="s">
        <v>27</v>
      </c>
      <c r="C17" s="20">
        <v>46.3</v>
      </c>
      <c r="D17" s="20">
        <v>46.4</v>
      </c>
      <c r="E17" s="20">
        <v>46.2</v>
      </c>
      <c r="F17" s="20">
        <v>46.3</v>
      </c>
      <c r="G17" s="20">
        <v>46.1</v>
      </c>
      <c r="H17" s="21">
        <f t="shared" si="0"/>
        <v>46.26</v>
      </c>
      <c r="I17" s="62">
        <f t="shared" si="1"/>
        <v>0.299999999999997</v>
      </c>
      <c r="K17" s="26"/>
      <c r="L17" s="64"/>
    </row>
    <row r="18" s="1" customFormat="1" ht="22" customHeight="1" spans="1:12">
      <c r="A18" s="22">
        <v>9</v>
      </c>
      <c r="B18" s="23" t="s">
        <v>28</v>
      </c>
      <c r="C18" s="20">
        <v>46.2</v>
      </c>
      <c r="D18" s="20">
        <v>46.4</v>
      </c>
      <c r="E18" s="20">
        <v>46.1</v>
      </c>
      <c r="F18" s="20">
        <v>46.2</v>
      </c>
      <c r="G18" s="20">
        <v>46.3</v>
      </c>
      <c r="H18" s="21">
        <f t="shared" si="0"/>
        <v>46.24</v>
      </c>
      <c r="I18" s="62">
        <f t="shared" si="1"/>
        <v>0.299999999999997</v>
      </c>
      <c r="K18" s="26"/>
      <c r="L18" s="63"/>
    </row>
    <row r="19" s="1" customFormat="1" ht="22" customHeight="1" spans="1:12">
      <c r="A19" s="24"/>
      <c r="B19" s="25"/>
      <c r="C19" s="26"/>
      <c r="D19" s="26"/>
      <c r="E19" s="26"/>
      <c r="F19" s="26"/>
      <c r="G19" s="26"/>
      <c r="H19" s="27">
        <f>AVERAGE(H10:H18)</f>
        <v>46.2822222222222</v>
      </c>
      <c r="I19" s="65">
        <f>AVERAGE(I10:I18)</f>
        <v>0.244444444444441</v>
      </c>
      <c r="K19" s="26"/>
      <c r="L19" s="63"/>
    </row>
    <row r="20" s="1" customFormat="1" ht="22" customHeight="1" spans="1:12">
      <c r="A20" s="28"/>
      <c r="B20" s="29">
        <f>AVERAGE(H10:H18)</f>
        <v>46.2822222222222</v>
      </c>
      <c r="F20" s="30"/>
      <c r="G20" s="31">
        <f>AVERAGE(I10:I18)</f>
        <v>0.244444444444441</v>
      </c>
      <c r="H20" s="32"/>
      <c r="I20" s="66"/>
      <c r="K20" s="26"/>
      <c r="L20" s="63"/>
    </row>
    <row r="21" s="1" customFormat="1" ht="22" customHeight="1" spans="1:12">
      <c r="A21" s="33" t="s">
        <v>29</v>
      </c>
      <c r="B21" s="34"/>
      <c r="C21" s="35" t="s">
        <v>30</v>
      </c>
      <c r="D21" s="36">
        <v>0.577</v>
      </c>
      <c r="E21" s="35" t="s">
        <v>31</v>
      </c>
      <c r="F21" s="36">
        <v>2.115</v>
      </c>
      <c r="G21" s="35" t="s">
        <v>32</v>
      </c>
      <c r="H21" s="36">
        <v>0</v>
      </c>
      <c r="I21" s="67"/>
      <c r="K21" s="68"/>
      <c r="L21" s="63"/>
    </row>
    <row r="22" s="1" customFormat="1" ht="22" customHeight="1" spans="1:12">
      <c r="A22" s="1" t="s">
        <v>33</v>
      </c>
      <c r="K22" s="68"/>
      <c r="L22" s="63"/>
    </row>
    <row r="23" s="1" customFormat="1" ht="22" customHeight="1" spans="1:3">
      <c r="A23" s="37"/>
      <c r="B23" s="38" t="s">
        <v>34</v>
      </c>
      <c r="C23" s="39"/>
    </row>
    <row r="24" s="1" customFormat="1" ht="31.9" customHeight="1" spans="1:5">
      <c r="A24" s="40" t="s">
        <v>35</v>
      </c>
      <c r="B24" s="41" t="s">
        <v>36</v>
      </c>
      <c r="C24" s="42"/>
      <c r="D24" s="31">
        <f>SUM(B20)</f>
        <v>46.2822222222222</v>
      </c>
      <c r="E24" s="43" t="s">
        <v>5</v>
      </c>
    </row>
    <row r="25" s="1" customFormat="1" ht="29.25" customHeight="1" spans="1:9">
      <c r="A25" s="40" t="s">
        <v>37</v>
      </c>
      <c r="B25" s="41" t="s">
        <v>38</v>
      </c>
      <c r="C25" s="42"/>
      <c r="D25" s="44">
        <f>SUM(D24+D21*G20)</f>
        <v>46.4232666666667</v>
      </c>
      <c r="E25" s="43" t="s">
        <v>5</v>
      </c>
      <c r="F25" s="45"/>
      <c r="G25" s="45"/>
      <c r="H25" s="46"/>
      <c r="I25" s="46"/>
    </row>
    <row r="26" ht="37.5" customHeight="1" spans="1:9">
      <c r="A26" s="40" t="s">
        <v>39</v>
      </c>
      <c r="B26" s="41" t="s">
        <v>40</v>
      </c>
      <c r="D26" s="44">
        <f>SUM(B20-D21*G20)</f>
        <v>46.1411777777778</v>
      </c>
      <c r="E26" s="43" t="s">
        <v>5</v>
      </c>
      <c r="F26" s="47"/>
      <c r="G26" s="47"/>
      <c r="H26" s="47"/>
      <c r="I26" s="1"/>
    </row>
    <row r="27" ht="23.25" customHeight="1" spans="1:9">
      <c r="A27" s="48" t="s">
        <v>12</v>
      </c>
      <c r="B27" s="49" t="s">
        <v>34</v>
      </c>
      <c r="D27" s="50"/>
      <c r="E27" s="1"/>
      <c r="F27" s="1"/>
      <c r="G27" s="1"/>
      <c r="H27" s="1"/>
      <c r="I27" s="1"/>
    </row>
    <row r="28" ht="36.75" customHeight="1" spans="1:9">
      <c r="A28" s="51" t="s">
        <v>41</v>
      </c>
      <c r="B28" s="52" t="s">
        <v>42</v>
      </c>
      <c r="D28" s="50">
        <f>SUM(G20)</f>
        <v>0.244444444444441</v>
      </c>
      <c r="E28" s="43" t="s">
        <v>5</v>
      </c>
      <c r="F28" s="1"/>
      <c r="G28" s="1"/>
      <c r="H28" s="1"/>
      <c r="I28" s="1"/>
    </row>
    <row r="29" ht="27" customHeight="1" spans="1:9">
      <c r="A29" s="40" t="s">
        <v>37</v>
      </c>
      <c r="B29" s="41" t="s">
        <v>38</v>
      </c>
      <c r="D29" s="53">
        <f>SUM(F21*G20)</f>
        <v>0.516999999999992</v>
      </c>
      <c r="E29" s="43" t="s">
        <v>5</v>
      </c>
      <c r="F29" s="54"/>
      <c r="G29" s="1"/>
      <c r="H29" s="46"/>
      <c r="I29" s="46"/>
    </row>
    <row r="30" ht="39.75" customHeight="1" spans="1:9">
      <c r="A30" s="40" t="s">
        <v>39</v>
      </c>
      <c r="B30" s="41" t="s">
        <v>40</v>
      </c>
      <c r="D30" s="55">
        <f>SUM(H21*G20)</f>
        <v>0</v>
      </c>
      <c r="E30" s="43" t="s">
        <v>5</v>
      </c>
      <c r="F30" s="1"/>
      <c r="G30" s="1"/>
      <c r="H30" s="46"/>
      <c r="I30" s="46"/>
    </row>
    <row r="31" ht="25.5" customHeight="1" spans="1:9">
      <c r="A31" s="56" t="s">
        <v>43</v>
      </c>
      <c r="B31" s="55"/>
      <c r="C31" s="55"/>
      <c r="D31" s="55"/>
      <c r="E31" s="55"/>
      <c r="F31" s="55"/>
      <c r="G31" s="55"/>
      <c r="H31" s="55"/>
      <c r="I31" s="55"/>
    </row>
    <row r="32" ht="30.75" customHeight="1" spans="1:10">
      <c r="A32" s="57" t="s">
        <v>44</v>
      </c>
      <c r="B32" s="57"/>
      <c r="C32" s="57"/>
      <c r="D32" s="57"/>
      <c r="E32" s="57"/>
      <c r="F32" s="57"/>
      <c r="G32" s="57"/>
      <c r="H32" s="57"/>
      <c r="I32" s="57"/>
      <c r="J32" s="57"/>
    </row>
    <row r="33" ht="29.25" customHeight="1" spans="1:9">
      <c r="A33" s="58" t="s">
        <v>45</v>
      </c>
      <c r="B33" s="59"/>
      <c r="C33" s="59"/>
      <c r="D33" s="59"/>
      <c r="E33" s="59"/>
      <c r="F33" s="59"/>
      <c r="G33" s="59"/>
      <c r="H33" s="59"/>
      <c r="I33" s="59"/>
    </row>
    <row r="34" ht="48" customHeight="1"/>
    <row r="35" ht="46.5" customHeight="1" spans="10:13">
      <c r="J35" s="69"/>
      <c r="K35" s="69"/>
      <c r="L35" s="69"/>
      <c r="M35" s="69"/>
    </row>
    <row r="36" ht="49.5" customHeight="1" spans="10:13">
      <c r="J36" s="59"/>
      <c r="K36" s="59"/>
      <c r="L36" s="59"/>
      <c r="M36" s="59"/>
    </row>
    <row r="59" spans="3:3">
      <c r="C59" s="2" t="s">
        <v>28</v>
      </c>
    </row>
  </sheetData>
  <mergeCells count="15">
    <mergeCell ref="A2:M2"/>
    <mergeCell ref="A3:M3"/>
    <mergeCell ref="A4:M4"/>
    <mergeCell ref="A6:H6"/>
    <mergeCell ref="C8:G8"/>
    <mergeCell ref="A21:B21"/>
    <mergeCell ref="B23:C23"/>
    <mergeCell ref="H25:I25"/>
    <mergeCell ref="H29:I29"/>
    <mergeCell ref="H30:I30"/>
    <mergeCell ref="A31:I31"/>
    <mergeCell ref="A32:J32"/>
    <mergeCell ref="A8:A9"/>
    <mergeCell ref="H8:H9"/>
    <mergeCell ref="I8:I9"/>
  </mergeCells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2049" progId="Equation.3" r:id="rId3">
          <objectPr defaultSize="0" r:id="rId4">
            <anchor moveWithCells="1" sizeWithCells="1">
              <from>
                <xdr:col>7</xdr:col>
                <xdr:colOff>95250</xdr:colOff>
                <xdr:row>7</xdr:row>
                <xdr:rowOff>69850</xdr:rowOff>
              </from>
              <to>
                <xdr:col>7</xdr:col>
                <xdr:colOff>190500</xdr:colOff>
                <xdr:row>8</xdr:row>
                <xdr:rowOff>76200</xdr:rowOff>
              </to>
            </anchor>
          </objectPr>
        </oleObject>
      </mc:Choice>
      <mc:Fallback>
        <oleObject shapeId="2049" progId="Equation.3" r:id="rId3"/>
      </mc:Fallback>
    </mc:AlternateContent>
    <mc:AlternateContent xmlns:mc="http://schemas.openxmlformats.org/markup-compatibility/2006">
      <mc:Choice Requires="x14">
        <oleObject shapeId="2050" progId="Equation.3" r:id="rId5">
          <objectPr defaultSize="0" r:id="rId6">
            <anchor moveWithCells="1">
              <from>
                <xdr:col>0</xdr:col>
                <xdr:colOff>184150</xdr:colOff>
                <xdr:row>19</xdr:row>
                <xdr:rowOff>0</xdr:rowOff>
              </from>
              <to>
                <xdr:col>0</xdr:col>
                <xdr:colOff>292100</xdr:colOff>
                <xdr:row>20</xdr:row>
                <xdr:rowOff>6350</xdr:rowOff>
              </to>
            </anchor>
          </objectPr>
        </oleObject>
      </mc:Choice>
      <mc:Fallback>
        <oleObject shapeId="2050" progId="Equation.3" r:id="rId5"/>
      </mc:Fallback>
    </mc:AlternateContent>
    <mc:AlternateContent xmlns:mc="http://schemas.openxmlformats.org/markup-compatibility/2006">
      <mc:Choice Requires="x14">
        <oleObject shapeId="2051" progId="Equation.3" r:id="rId7">
          <objectPr defaultSize="0" r:id="rId6">
            <anchor moveWithCells="1">
              <from>
                <xdr:col>2</xdr:col>
                <xdr:colOff>50800</xdr:colOff>
                <xdr:row>23</xdr:row>
                <xdr:rowOff>12700</xdr:rowOff>
              </from>
              <to>
                <xdr:col>2</xdr:col>
                <xdr:colOff>152400</xdr:colOff>
                <xdr:row>23</xdr:row>
                <xdr:rowOff>311150</xdr:rowOff>
              </to>
            </anchor>
          </objectPr>
        </oleObject>
      </mc:Choice>
      <mc:Fallback>
        <oleObject shapeId="2051" progId="Equation.3" r:id="rId7"/>
      </mc:Fallback>
    </mc:AlternateContent>
    <mc:AlternateContent xmlns:mc="http://schemas.openxmlformats.org/markup-compatibility/2006">
      <mc:Choice Requires="x14">
        <oleObject shapeId="2052" progId="Equation.3" r:id="rId8">
          <objectPr defaultSize="0" r:id="rId9">
            <anchor moveWithCells="1">
              <from>
                <xdr:col>2</xdr:col>
                <xdr:colOff>25400</xdr:colOff>
                <xdr:row>24</xdr:row>
                <xdr:rowOff>38100</xdr:rowOff>
              </from>
              <to>
                <xdr:col>3</xdr:col>
                <xdr:colOff>50800</xdr:colOff>
                <xdr:row>25</xdr:row>
                <xdr:rowOff>95250</xdr:rowOff>
              </to>
            </anchor>
          </objectPr>
        </oleObject>
      </mc:Choice>
      <mc:Fallback>
        <oleObject shapeId="2052" progId="Equation.3" r:id="rId8"/>
      </mc:Fallback>
    </mc:AlternateContent>
    <mc:AlternateContent xmlns:mc="http://schemas.openxmlformats.org/markup-compatibility/2006">
      <mc:Choice Requires="x14">
        <oleObject shapeId="2053" progId="Equation.3" r:id="rId10">
          <objectPr defaultSize="0" r:id="rId11">
            <anchor moveWithCells="1">
              <from>
                <xdr:col>2</xdr:col>
                <xdr:colOff>25400</xdr:colOff>
                <xdr:row>25</xdr:row>
                <xdr:rowOff>19050</xdr:rowOff>
              </from>
              <to>
                <xdr:col>3</xdr:col>
                <xdr:colOff>50800</xdr:colOff>
                <xdr:row>25</xdr:row>
                <xdr:rowOff>342900</xdr:rowOff>
              </to>
            </anchor>
          </objectPr>
        </oleObject>
      </mc:Choice>
      <mc:Fallback>
        <oleObject shapeId="2053" progId="Equation.3" r:id="rId10"/>
      </mc:Fallback>
    </mc:AlternateContent>
    <mc:AlternateContent xmlns:mc="http://schemas.openxmlformats.org/markup-compatibility/2006">
      <mc:Choice Requires="x14">
        <oleObject shapeId="2054" progId="Equation.3" r:id="rId12">
          <objectPr defaultSize="0" r:id="rId13">
            <anchor moveWithCells="1">
              <from>
                <xdr:col>2</xdr:col>
                <xdr:colOff>12700</xdr:colOff>
                <xdr:row>28</xdr:row>
                <xdr:rowOff>44450</xdr:rowOff>
              </from>
              <to>
                <xdr:col>2</xdr:col>
                <xdr:colOff>171450</xdr:colOff>
                <xdr:row>29</xdr:row>
                <xdr:rowOff>50800</xdr:rowOff>
              </to>
            </anchor>
          </objectPr>
        </oleObject>
      </mc:Choice>
      <mc:Fallback>
        <oleObject shapeId="2054" progId="Equation.3" r:id="rId12"/>
      </mc:Fallback>
    </mc:AlternateContent>
    <mc:AlternateContent xmlns:mc="http://schemas.openxmlformats.org/markup-compatibility/2006">
      <mc:Choice Requires="x14">
        <oleObject shapeId="2055" progId="Equation.3" r:id="rId14">
          <objectPr defaultSize="0" r:id="rId15">
            <anchor moveWithCells="1" sizeWithCells="1">
              <from>
                <xdr:col>0</xdr:col>
                <xdr:colOff>209550</xdr:colOff>
                <xdr:row>22</xdr:row>
                <xdr:rowOff>82550</xdr:rowOff>
              </from>
              <to>
                <xdr:col>0</xdr:col>
                <xdr:colOff>266700</xdr:colOff>
                <xdr:row>22</xdr:row>
                <xdr:rowOff>215900</xdr:rowOff>
              </to>
            </anchor>
          </objectPr>
        </oleObject>
      </mc:Choice>
      <mc:Fallback>
        <oleObject shapeId="2055" progId="Equation.3" r:id="rId14"/>
      </mc:Fallback>
    </mc:AlternateContent>
    <mc:AlternateContent xmlns:mc="http://schemas.openxmlformats.org/markup-compatibility/2006">
      <mc:Choice Requires="x14">
        <oleObject shapeId="2056" progId="Equation.3" r:id="rId16">
          <objectPr defaultSize="0" r:id="rId17">
            <anchor moveWithCells="1">
              <from>
                <xdr:col>2</xdr:col>
                <xdr:colOff>19050</xdr:colOff>
                <xdr:row>29</xdr:row>
                <xdr:rowOff>25400</xdr:rowOff>
              </from>
              <to>
                <xdr:col>2</xdr:col>
                <xdr:colOff>241300</xdr:colOff>
                <xdr:row>29</xdr:row>
                <xdr:rowOff>171450</xdr:rowOff>
              </to>
            </anchor>
          </objectPr>
        </oleObject>
      </mc:Choice>
      <mc:Fallback>
        <oleObject shapeId="2056" progId="Equation.3" r:id="rId1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win8</cp:lastModifiedBy>
  <dcterms:created xsi:type="dcterms:W3CDTF">2019-08-20T13:10:00Z</dcterms:created>
  <dcterms:modified xsi:type="dcterms:W3CDTF">2023-02-22T06:20:54Z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DA1CDBC7E4DE4B0680DCE9EE61B21ABA</vt:lpwstr>
  </property>
</Properties>
</file>