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yuh\Desktop\华尔威D审核资料\"/>
    </mc:Choice>
  </mc:AlternateContent>
  <xr:revisionPtr revIDLastSave="0" documentId="13_ncr:1_{DBDB769A-035E-409F-893D-C88FA3F2BCF6}" xr6:coauthVersionLast="47" xr6:coauthVersionMax="47" xr10:uidLastSave="{00000000-0000-0000-0000-000000000000}"/>
  <bookViews>
    <workbookView xWindow="0" yWindow="0" windowWidth="19200" windowHeight="10200" xr2:uid="{00000000-000D-0000-FFFF-FFFF00000000}"/>
  </bookViews>
  <sheets>
    <sheet name="1A" sheetId="1" r:id="rId1"/>
    <sheet name="1B" sheetId="2" r:id="rId2"/>
  </sheets>
  <definedNames>
    <definedName name="_xlnm.Print_Titles" localSheetId="0">'1A'!#REF!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G15" i="1"/>
  <c r="F16" i="1"/>
  <c r="G16" i="1"/>
  <c r="F17" i="1"/>
  <c r="G17" i="1"/>
  <c r="F18" i="1"/>
  <c r="G18" i="1"/>
  <c r="F13" i="1"/>
  <c r="G10" i="1"/>
  <c r="G11" i="1"/>
  <c r="G12" i="1"/>
  <c r="G13" i="1"/>
  <c r="G14" i="1"/>
  <c r="G9" i="1"/>
  <c r="F10" i="1"/>
  <c r="F11" i="1"/>
  <c r="F12" i="1"/>
  <c r="F14" i="1"/>
  <c r="F9" i="1"/>
  <c r="B27" i="1"/>
  <c r="E27" i="1"/>
  <c r="D35" i="1"/>
  <c r="D34" i="1"/>
  <c r="D32" i="1"/>
  <c r="D30" i="1"/>
  <c r="D31" i="1"/>
</calcChain>
</file>

<file path=xl/sharedStrings.xml><?xml version="1.0" encoding="utf-8"?>
<sst xmlns="http://schemas.openxmlformats.org/spreadsheetml/2006/main" count="54" uniqueCount="43">
  <si>
    <t>附录D</t>
  </si>
  <si>
    <t>序号</t>
  </si>
  <si>
    <t>核查</t>
  </si>
  <si>
    <t>R</t>
  </si>
  <si>
    <t>日期</t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</si>
  <si>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1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</si>
  <si>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2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</si>
  <si>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3</t>
    </r>
  </si>
  <si>
    <t>查表得:</t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</si>
  <si>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</si>
  <si>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family val="1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</si>
  <si>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</si>
  <si>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</si>
  <si>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</si>
  <si>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</si>
  <si>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</si>
  <si>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</si>
  <si>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</si>
  <si>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</si>
  <si>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>附录E</t>
  </si>
  <si>
    <t>--</t>
    <phoneticPr fontId="11" type="noConversion"/>
  </si>
  <si>
    <r>
      <t>A</t>
    </r>
    <r>
      <rPr>
        <vertAlign val="subscript"/>
        <sz val="14"/>
        <rFont val="宋体"/>
        <family val="3"/>
        <charset val="134"/>
      </rPr>
      <t>2=</t>
    </r>
    <phoneticPr fontId="11" type="noConversion"/>
  </si>
  <si>
    <r>
      <t>D</t>
    </r>
    <r>
      <rPr>
        <vertAlign val="subscript"/>
        <sz val="14"/>
        <rFont val="宋体"/>
        <family val="3"/>
        <charset val="134"/>
      </rPr>
      <t>4=</t>
    </r>
  </si>
  <si>
    <r>
      <t>D</t>
    </r>
    <r>
      <rPr>
        <vertAlign val="subscript"/>
        <sz val="14"/>
        <rFont val="宋体"/>
        <family val="3"/>
        <charset val="134"/>
      </rPr>
      <t>3=</t>
    </r>
  </si>
  <si>
    <t>被测参数：涡街转换器电流输出20mA</t>
    <phoneticPr fontId="11" type="noConversion"/>
  </si>
  <si>
    <t>涡街转换器电流输出
测量过程监视统计记录表</t>
    <phoneticPr fontId="11" type="noConversion"/>
  </si>
  <si>
    <t xml:space="preserve">   测量过程名称：涡街转换器电流输出测量过程</t>
    <phoneticPr fontId="11" type="noConversion"/>
  </si>
  <si>
    <t xml:space="preserve">测量仪器：数字万用表         
测量范围： DCA  20mA量程  </t>
    <phoneticPr fontId="11" type="noConversion"/>
  </si>
  <si>
    <r>
      <t>监视方法：统计技术</t>
    </r>
    <r>
      <rPr>
        <sz val="12"/>
        <rFont val="Times New Roman"/>
        <family val="1"/>
      </rPr>
      <t xml:space="preserve">        </t>
    </r>
    <r>
      <rPr>
        <sz val="12"/>
        <rFont val="宋体"/>
        <charset val="134"/>
      </rPr>
      <t>核查标准：留样样品</t>
    </r>
    <phoneticPr fontId="11" type="noConversion"/>
  </si>
  <si>
    <t>示值(mA)</t>
    <phoneticPr fontId="11" type="noConversion"/>
  </si>
  <si>
    <t>mA</t>
  </si>
  <si>
    <t xml:space="preserve">    均值、极差控制图状态正常，测量过程未出现非正常变异，能满足顾客要求。</t>
    <phoneticPr fontId="11" type="noConversion"/>
  </si>
  <si>
    <t>2022.1.18</t>
    <phoneticPr fontId="11" type="noConversion"/>
  </si>
  <si>
    <t>2022.2.23</t>
    <phoneticPr fontId="11" type="noConversion"/>
  </si>
  <si>
    <t>2022.3.18</t>
    <phoneticPr fontId="11" type="noConversion"/>
  </si>
  <si>
    <t>2022.4.19</t>
    <phoneticPr fontId="11" type="noConversion"/>
  </si>
  <si>
    <t>2022.5.18</t>
    <phoneticPr fontId="11" type="noConversion"/>
  </si>
  <si>
    <t>2022.6.17</t>
    <phoneticPr fontId="11" type="noConversion"/>
  </si>
  <si>
    <t>2022.7.19</t>
    <phoneticPr fontId="11" type="noConversion"/>
  </si>
  <si>
    <t>2022.8.19</t>
    <phoneticPr fontId="11" type="noConversion"/>
  </si>
  <si>
    <t>2022.9.20</t>
    <phoneticPr fontId="11" type="noConversion"/>
  </si>
  <si>
    <r>
      <rPr>
        <sz val="12"/>
        <rFont val="Times New Roman"/>
        <family val="1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family val="1"/>
      </rPr>
      <t xml:space="preserve"> </t>
    </r>
    <phoneticPr fontId="11" type="noConversion"/>
  </si>
  <si>
    <t>2022.10.26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</si>
</sst>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);[Red]\(0.000\)"/>
    <numFmt numFmtId="177" formatCode="0.0_ "/>
    <numFmt numFmtId="178" formatCode="0.000_ "/>
    <numFmt numFmtId="179" formatCode="0.0000_ "/>
    <numFmt numFmtId="180" formatCode="0.00_);[Red]\(0.00\)"/>
  </numFmts>
  <fonts count="18" x14ac:knownFonts="1">
    <font>
      <sz val="12"/>
      <name val="宋体"/>
      <charset val="134"/>
    </font>
    <font>
      <sz val="16"/>
      <name val="宋体"/>
      <family val="3"/>
      <charset val="134"/>
    </font>
    <font>
      <b/>
      <sz val="14"/>
      <name val="宋体"/>
      <family val="3"/>
      <charset val="134"/>
    </font>
    <font>
      <sz val="1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4"/>
      <name val="宋体"/>
      <family val="3"/>
      <charset val="134"/>
    </font>
    <font>
      <sz val="10.5"/>
      <name val="Times New Roman"/>
      <family val="1"/>
    </font>
    <font>
      <i/>
      <sz val="16"/>
      <name val="Times New Roman"/>
      <family val="1"/>
    </font>
    <font>
      <vertAlign val="subscript"/>
      <sz val="12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4"/>
      <name val="宋体"/>
      <family val="3"/>
      <charset val="134"/>
    </font>
    <font>
      <vertAlign val="subscript"/>
      <sz val="14"/>
      <name val="宋体"/>
      <family val="3"/>
      <charset val="134"/>
    </font>
    <font>
      <sz val="10.5"/>
      <name val="宋体"/>
      <family val="3"/>
      <charset val="134"/>
      <scheme val="minor"/>
    </font>
    <font>
      <sz val="12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inden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177" fontId="5" fillId="0" borderId="5" xfId="0" applyNumberFormat="1" applyFont="1" applyBorder="1" applyAlignment="1">
      <alignment horizontal="center" wrapText="1"/>
    </xf>
    <xf numFmtId="0" fontId="6" fillId="0" borderId="0" xfId="0" applyFont="1"/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/>
    <xf numFmtId="179" fontId="5" fillId="0" borderId="0" xfId="0" applyNumberFormat="1" applyFont="1" applyAlignment="1">
      <alignment vertical="center"/>
    </xf>
    <xf numFmtId="0" fontId="6" fillId="0" borderId="0" xfId="0" applyFont="1" applyAlignment="1">
      <alignment horizontal="right"/>
    </xf>
    <xf numFmtId="0" fontId="7" fillId="0" borderId="0" xfId="0" applyFont="1"/>
    <xf numFmtId="180" fontId="0" fillId="0" borderId="0" xfId="0" applyNumberFormat="1" applyAlignment="1">
      <alignment horizontal="left" vertical="center"/>
    </xf>
    <xf numFmtId="0" fontId="7" fillId="0" borderId="0" xfId="0" applyFont="1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177" fontId="5" fillId="0" borderId="2" xfId="0" applyNumberFormat="1" applyFont="1" applyBorder="1" applyAlignment="1">
      <alignment horizontal="center" wrapText="1"/>
    </xf>
    <xf numFmtId="177" fontId="5" fillId="0" borderId="2" xfId="0" applyNumberFormat="1" applyFont="1" applyBorder="1" applyAlignment="1">
      <alignment horizontal="center" vertical="top" wrapText="1"/>
    </xf>
    <xf numFmtId="0" fontId="12" fillId="0" borderId="0" xfId="0" quotePrefix="1" applyFont="1" applyAlignment="1">
      <alignment horizontal="left" vertical="center"/>
    </xf>
    <xf numFmtId="178" fontId="0" fillId="0" borderId="0" xfId="0" applyNumberFormat="1" applyAlignment="1">
      <alignment horizontal="left" vertical="center"/>
    </xf>
    <xf numFmtId="178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12" fillId="0" borderId="2" xfId="0" quotePrefix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2" fillId="0" borderId="0" xfId="0" applyFont="1" applyAlignment="1">
      <alignment horizontal="left" vertical="center" indent="1"/>
    </xf>
    <xf numFmtId="179" fontId="5" fillId="0" borderId="5" xfId="0" applyNumberFormat="1" applyFont="1" applyBorder="1" applyAlignment="1">
      <alignment horizontal="center" vertical="center" wrapText="1"/>
    </xf>
    <xf numFmtId="179" fontId="5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49" fontId="16" fillId="0" borderId="0" xfId="0" applyNumberFormat="1" applyFont="1"/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indent="1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7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均值控制图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'1A'!$F$9:$F$19</c:f>
              <c:numCache>
                <c:formatCode>0.0000_ </c:formatCode>
                <c:ptCount val="11"/>
                <c:pt idx="0">
                  <c:v>19.987333333333336</c:v>
                </c:pt>
                <c:pt idx="1">
                  <c:v>19.983333333333334</c:v>
                </c:pt>
                <c:pt idx="2">
                  <c:v>19.986966666666664</c:v>
                </c:pt>
                <c:pt idx="3">
                  <c:v>19.984000000000002</c:v>
                </c:pt>
                <c:pt idx="4">
                  <c:v>19.984666666666666</c:v>
                </c:pt>
                <c:pt idx="5">
                  <c:v>19.984666666666669</c:v>
                </c:pt>
                <c:pt idx="6">
                  <c:v>19.986333333333334</c:v>
                </c:pt>
                <c:pt idx="7">
                  <c:v>19.984999999999999</c:v>
                </c:pt>
                <c:pt idx="8">
                  <c:v>19.988</c:v>
                </c:pt>
                <c:pt idx="9">
                  <c:v>19.984666666666666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23-4B16-8CFA-E5B99407A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225216"/>
        <c:axId val="478227264"/>
      </c:lineChart>
      <c:catAx>
        <c:axId val="4782252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78227264"/>
        <c:crosses val="autoZero"/>
        <c:auto val="1"/>
        <c:lblAlgn val="ctr"/>
        <c:lblOffset val="100"/>
        <c:noMultiLvlLbl val="0"/>
      </c:catAx>
      <c:valAx>
        <c:axId val="478227264"/>
        <c:scaling>
          <c:orientation val="minMax"/>
          <c:max val="19.991"/>
          <c:min val="19.979999999999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7822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1" l="0.70000000000000095" r="0.70000000000000095" t="0.750000000000001" header="0.3" footer="0.3"/>
    <c:pageSetup orientation="portrait"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极差控制图</a:t>
            </a:r>
          </a:p>
        </c:rich>
      </c:tx>
      <c:layout>
        <c:manualLayout>
          <c:xMode val="edge"/>
          <c:yMode val="edge"/>
          <c:x val="0.4126389709483619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'1A'!$G$9:$G$19</c:f>
              <c:numCache>
                <c:formatCode>0.0000_ </c:formatCode>
                <c:ptCount val="11"/>
                <c:pt idx="0">
                  <c:v>6.9999999999978968E-3</c:v>
                </c:pt>
                <c:pt idx="1">
                  <c:v>3.0000000000001137E-3</c:v>
                </c:pt>
                <c:pt idx="2">
                  <c:v>6.8999999999981299E-3</c:v>
                </c:pt>
                <c:pt idx="3">
                  <c:v>7.9999999999991189E-3</c:v>
                </c:pt>
                <c:pt idx="4">
                  <c:v>6.0000000000002274E-3</c:v>
                </c:pt>
                <c:pt idx="5">
                  <c:v>7.0000000000014495E-3</c:v>
                </c:pt>
                <c:pt idx="6">
                  <c:v>7.0000000000014495E-3</c:v>
                </c:pt>
                <c:pt idx="7">
                  <c:v>3.0000000000001137E-3</c:v>
                </c:pt>
                <c:pt idx="8">
                  <c:v>3.0000000000001137E-3</c:v>
                </c:pt>
                <c:pt idx="9">
                  <c:v>6.0000000000002274E-3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C9-4059-B04B-01742DDC2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122992"/>
        <c:axId val="408125312"/>
      </c:lineChart>
      <c:catAx>
        <c:axId val="408122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08125312"/>
        <c:crosses val="autoZero"/>
        <c:auto val="1"/>
        <c:lblAlgn val="ctr"/>
        <c:lblOffset val="100"/>
        <c:noMultiLvlLbl val="0"/>
      </c:catAx>
      <c:valAx>
        <c:axId val="408125312"/>
        <c:scaling>
          <c:orientation val="minMax"/>
          <c:max val="0.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0812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1" l="0.70000000000000095" r="0.70000000000000095" t="0.750000000000001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224518</xdr:colOff>
      <xdr:row>26</xdr:row>
      <xdr:rowOff>47625</xdr:rowOff>
    </xdr:from>
    <xdr:to>
      <xdr:col>3</xdr:col>
      <xdr:colOff>491218</xdr:colOff>
      <xdr:row>26</xdr:row>
      <xdr:rowOff>247650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386693" y="805815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33</xdr:row>
      <xdr:rowOff>47625</xdr:rowOff>
    </xdr:from>
    <xdr:to>
      <xdr:col>2</xdr:col>
      <xdr:colOff>390525</xdr:colOff>
      <xdr:row>33</xdr:row>
      <xdr:rowOff>285750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039350" y="1088580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469900</xdr:colOff>
          <xdr:row>6</xdr:row>
          <xdr:rowOff>304800</xdr:rowOff>
        </xdr:from>
        <xdr:to>
          <xdr:col>5</xdr:col>
          <xdr:colOff>889000</xdr:colOff>
          <xdr:row>7</xdr:row>
          <xdr:rowOff>342900</xdr:rowOff>
        </xdr:to>
        <xdr:sp macro="" textlink="">
          <xdr:nvSpPr>
            <xdr:cNvPr id="19467" name="Object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0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952500</xdr:colOff>
          <xdr:row>26</xdr:row>
          <xdr:rowOff>0</xdr:rowOff>
        </xdr:from>
        <xdr:to>
          <xdr:col>1</xdr:col>
          <xdr:colOff>0</xdr:colOff>
          <xdr:row>27</xdr:row>
          <xdr:rowOff>0</xdr:rowOff>
        </xdr:to>
        <xdr:sp macro="" textlink="">
          <xdr:nvSpPr>
            <xdr:cNvPr id="19468" name="Object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0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292100</xdr:colOff>
          <xdr:row>29</xdr:row>
          <xdr:rowOff>63500</xdr:rowOff>
        </xdr:from>
        <xdr:to>
          <xdr:col>2</xdr:col>
          <xdr:colOff>749300</xdr:colOff>
          <xdr:row>30</xdr:row>
          <xdr:rowOff>25400</xdr:rowOff>
        </xdr:to>
        <xdr:sp macro="" textlink="">
          <xdr:nvSpPr>
            <xdr:cNvPr id="19469" name="Object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0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1308100</xdr:colOff>
          <xdr:row>30</xdr:row>
          <xdr:rowOff>215900</xdr:rowOff>
        </xdr:from>
        <xdr:to>
          <xdr:col>2</xdr:col>
          <xdr:colOff>1333500</xdr:colOff>
          <xdr:row>30</xdr:row>
          <xdr:rowOff>812800</xdr:rowOff>
        </xdr:to>
        <xdr:sp macro="" textlink="">
          <xdr:nvSpPr>
            <xdr:cNvPr id="19470" name="Object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0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1320800</xdr:colOff>
          <xdr:row>31</xdr:row>
          <xdr:rowOff>25400</xdr:rowOff>
        </xdr:from>
        <xdr:to>
          <xdr:col>2</xdr:col>
          <xdr:colOff>1346200</xdr:colOff>
          <xdr:row>32</xdr:row>
          <xdr:rowOff>12700</xdr:rowOff>
        </xdr:to>
        <xdr:sp macro="" textlink="">
          <xdr:nvSpPr>
            <xdr:cNvPr id="19471" name="Object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0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34</xdr:row>
          <xdr:rowOff>266700</xdr:rowOff>
        </xdr:from>
        <xdr:to>
          <xdr:col>2</xdr:col>
          <xdr:colOff>787400</xdr:colOff>
          <xdr:row>35</xdr:row>
          <xdr:rowOff>139700</xdr:rowOff>
        </xdr:to>
        <xdr:sp macro="" textlink="">
          <xdr:nvSpPr>
            <xdr:cNvPr id="19472" name="Object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0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1244600</xdr:colOff>
          <xdr:row>28</xdr:row>
          <xdr:rowOff>228600</xdr:rowOff>
        </xdr:from>
        <xdr:to>
          <xdr:col>0</xdr:col>
          <xdr:colOff>1600200</xdr:colOff>
          <xdr:row>28</xdr:row>
          <xdr:rowOff>1028700</xdr:rowOff>
        </xdr:to>
        <xdr:sp macro="" textlink="">
          <xdr:nvSpPr>
            <xdr:cNvPr id="19473" name="Object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0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35</xdr:row>
          <xdr:rowOff>152400</xdr:rowOff>
        </xdr:from>
        <xdr:to>
          <xdr:col>2</xdr:col>
          <xdr:colOff>800100</xdr:colOff>
          <xdr:row>36</xdr:row>
          <xdr:rowOff>50800</xdr:rowOff>
        </xdr:to>
        <xdr:sp macro="" textlink="">
          <xdr:nvSpPr>
            <xdr:cNvPr id="19474" name="Object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0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508000</xdr:colOff>
      <xdr:row>38</xdr:row>
      <xdr:rowOff>82550</xdr:rowOff>
    </xdr:from>
    <xdr:to>
      <xdr:col>6</xdr:col>
      <xdr:colOff>469900</xdr:colOff>
      <xdr:row>39</xdr:row>
      <xdr:rowOff>19050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6AF41A77-4E39-FF68-707F-3D9F073D7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13150850"/>
          <a:ext cx="133350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141514</xdr:colOff>
      <xdr:row>4</xdr:row>
      <xdr:rowOff>27213</xdr:rowOff>
    </xdr:from>
    <xdr:to>
      <xdr:col>11</xdr:col>
      <xdr:colOff>468084</xdr:colOff>
      <xdr:row>22</xdr:row>
      <xdr:rowOff>123824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102054</xdr:colOff>
      <xdr:row>31</xdr:row>
      <xdr:rowOff>47625</xdr:rowOff>
    </xdr:from>
    <xdr:to>
      <xdr:col>11</xdr:col>
      <xdr:colOff>447676</xdr:colOff>
      <xdr:row>52</xdr:row>
      <xdr:rowOff>121104</xdr:rowOff>
    </xdr:to>
    <xdr:graphicFrame macro="">
      <xdr:nvGraphicFramePr>
        <xdr:cNvPr id="9" name="图表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0.07296</cdr:x>
      <cdr:y>0.18219</cdr:y>
    </cdr:from>
    <cdr:to>
      <cdr:x>0.93742</cdr:x>
      <cdr:y>0.18616</cdr:y>
    </cdr:to>
    <cdr:cxnSp macro="">
      <cdr:nvCxnSpPr>
        <cdr:cNvPr id="3" name="直接连接符 2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10000000}"/>
            </a:ext>
          </a:extLst>
        </cdr:cNvPr>
        <cdr:cNvCxnSpPr/>
      </cdr:nvCxnSpPr>
      <cdr:spPr>
        <a:xfrm xmlns:a="http://schemas.openxmlformats.org/drawingml/2006/main" flipV="1">
          <a:off x="574212" y="642332"/>
          <a:ext cx="6803620" cy="1399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0.08529</cdr:x>
      <cdr:y>0.90918</cdr:y>
    </cdr:from>
    <cdr:to>
      <cdr:x>0.94974</cdr:x>
      <cdr:y>0.91314</cdr:y>
    </cdr:to>
    <cdr:cxnSp macro="">
      <cdr:nvCxnSpPr>
        <cdr:cNvPr id="4" name="直接连接符 3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10000000}"/>
            </a:ext>
          </a:extLst>
        </cdr:cNvPr>
        <cdr:cNvCxnSpPr/>
      </cdr:nvCxnSpPr>
      <cdr:spPr>
        <a:xfrm xmlns:a="http://schemas.openxmlformats.org/drawingml/2006/main" flipV="1">
          <a:off x="671289" y="3205423"/>
          <a:ext cx="6803541" cy="1396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0.08275</cdr:x>
      <cdr:y>0.56214</cdr:y>
    </cdr:from>
    <cdr:to>
      <cdr:x>0.95204</cdr:x>
      <cdr:y>0.56412</cdr:y>
    </cdr:to>
    <cdr:cxnSp macro="">
      <cdr:nvCxnSpPr>
        <cdr:cNvPr id="6" name="直接连接符 5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5000000}"/>
            </a:ext>
          </a:extLst>
        </cdr:cNvPr>
        <cdr:cNvCxnSpPr/>
      </cdr:nvCxnSpPr>
      <cdr:spPr>
        <a:xfrm xmlns:a="http://schemas.openxmlformats.org/drawingml/2006/main">
          <a:off x="651302" y="1981879"/>
          <a:ext cx="6841634" cy="698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0.06558</cdr:x>
      <cdr:y>0.3181</cdr:y>
    </cdr:from>
    <cdr:to>
      <cdr:x>0.9165</cdr:x>
      <cdr:y>0.32207</cdr:y>
    </cdr:to>
    <cdr:cxnSp macro="">
      <cdr:nvCxnSpPr>
        <cdr:cNvPr id="2" name="直接连接符 1">
          <a:extLst xmlns:a="http://schemas.openxmlformats.org/drawingml/2006/main">
            <a:ext uri="{FF2B5EF4-FFF2-40B4-BE49-F238E27FC236}">
              <a16:creationId xmlns:a16="http://schemas.microsoft.com/office/drawing/2014/main" id="{E243CF82-CEFE-4A00-8896-20C56F17DCC9}"/>
            </a:ext>
          </a:extLst>
        </cdr:cNvPr>
        <cdr:cNvCxnSpPr/>
      </cdr:nvCxnSpPr>
      <cdr:spPr>
        <a:xfrm xmlns:a="http://schemas.openxmlformats.org/drawingml/2006/main" flipV="1">
          <a:off x="517356" y="1295941"/>
          <a:ext cx="6713267" cy="1617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0.07604</cdr:x>
      <cdr:y>0.68234</cdr:y>
    </cdr:from>
    <cdr:to>
      <cdr:x>0.93172</cdr:x>
      <cdr:y>0.68433</cdr:y>
    </cdr:to>
    <cdr:cxnSp macro="">
      <cdr:nvCxnSpPr>
        <cdr:cNvPr id="4" name="直接连接符 3">
          <a:extLst xmlns:a="http://schemas.openxmlformats.org/drawingml/2006/main">
            <a:ext uri="{FF2B5EF4-FFF2-40B4-BE49-F238E27FC236}">
              <a16:creationId xmlns:a16="http://schemas.microsoft.com/office/drawing/2014/main" id="{83BCA723-9355-43D5-A095-7F924131D7CD}"/>
            </a:ext>
          </a:extLst>
        </cdr:cNvPr>
        <cdr:cNvCxnSpPr/>
      </cdr:nvCxnSpPr>
      <cdr:spPr>
        <a:xfrm xmlns:a="http://schemas.openxmlformats.org/drawingml/2006/main">
          <a:off x="599912" y="2779847"/>
          <a:ext cx="6750820" cy="81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0.06558</cdr:x>
      <cdr:y>0.92443</cdr:y>
    </cdr:from>
    <cdr:to>
      <cdr:x>0.9165</cdr:x>
      <cdr:y>0.9284</cdr:y>
    </cdr:to>
    <cdr:cxnSp macro="">
      <cdr:nvCxnSpPr>
        <cdr:cNvPr id="3" name="直接连接符 2">
          <a:extLst xmlns:a="http://schemas.openxmlformats.org/drawingml/2006/main">
            <a:ext uri="{FF2B5EF4-FFF2-40B4-BE49-F238E27FC236}">
              <a16:creationId xmlns:a16="http://schemas.microsoft.com/office/drawing/2014/main" id="{48504370-FCE8-0660-21E2-909A7C0366C8}"/>
            </a:ext>
          </a:extLst>
        </cdr:cNvPr>
        <cdr:cNvCxnSpPr/>
      </cdr:nvCxnSpPr>
      <cdr:spPr>
        <a:xfrm xmlns:a="http://schemas.openxmlformats.org/drawingml/2006/main" flipV="1">
          <a:off x="517356" y="3766091"/>
          <a:ext cx="6713267" cy="1617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6.bin"/><Relationship Id="rId18" Type="http://schemas.openxmlformats.org/officeDocument/2006/relationships/image" Target="../media/image7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image" Target="../media/image4.emf"/><Relationship Id="rId17" Type="http://schemas.openxmlformats.org/officeDocument/2006/relationships/oleObject" Target="../embeddings/oleObject8.bin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5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7.bin"/><Relationship Id="rId10" Type="http://schemas.openxmlformats.org/officeDocument/2006/relationships/image" Target="../media/image3.e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Relationship Id="rId14" Type="http://schemas.openxmlformats.org/officeDocument/2006/relationships/image" Target="../media/image5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39"/>
  <sheetViews>
    <sheetView tabSelected="1" topLeftCell="A31" workbookViewId="0">
      <selection activeCell="G42" sqref="G42"/>
    </sheetView>
  </sheetViews>
  <sheetFormatPr defaultColWidth="9" defaultRowHeight="15" x14ac:dyDescent="0.25"/>
  <cols>
    <col min="1" max="1" width="9" customWidth="1"/>
    <col min="2" max="2" width="10.33203125" customWidth="1"/>
  </cols>
  <sheetData>
    <row r="1" spans="1:7" ht="21.75" customHeight="1" x14ac:dyDescent="0.25">
      <c r="A1" s="39" t="s">
        <v>0</v>
      </c>
      <c r="B1" s="39"/>
      <c r="C1" s="39"/>
      <c r="D1" s="39"/>
      <c r="E1" s="39"/>
      <c r="F1" s="39"/>
      <c r="G1" s="39"/>
    </row>
    <row r="2" spans="1:7" ht="61.75" customHeight="1" x14ac:dyDescent="0.5">
      <c r="A2" s="40" t="s">
        <v>25</v>
      </c>
      <c r="B2" s="41"/>
      <c r="C2" s="41"/>
      <c r="D2" s="41"/>
      <c r="E2" s="41"/>
      <c r="F2" s="41"/>
      <c r="G2" s="41"/>
    </row>
    <row r="3" spans="1:7" ht="24" customHeight="1" x14ac:dyDescent="0.25">
      <c r="A3" s="42" t="s">
        <v>26</v>
      </c>
      <c r="B3" s="43"/>
      <c r="C3" s="43"/>
      <c r="D3" s="43"/>
      <c r="E3" s="43"/>
      <c r="F3" s="1"/>
      <c r="G3" s="1"/>
    </row>
    <row r="4" spans="1:7" ht="24" customHeight="1" x14ac:dyDescent="0.25">
      <c r="A4" s="44" t="s">
        <v>24</v>
      </c>
      <c r="B4" s="44"/>
      <c r="C4" s="44"/>
      <c r="D4" s="44"/>
      <c r="E4" s="44"/>
      <c r="F4" s="44"/>
      <c r="G4" s="44"/>
    </row>
    <row r="5" spans="1:7" ht="39" customHeight="1" x14ac:dyDescent="0.25">
      <c r="A5" s="45" t="s">
        <v>27</v>
      </c>
      <c r="B5" s="46"/>
      <c r="C5" s="46"/>
      <c r="D5" s="46"/>
      <c r="E5" s="46"/>
      <c r="F5" s="46"/>
      <c r="G5" s="46"/>
    </row>
    <row r="6" spans="1:7" ht="24" customHeight="1" x14ac:dyDescent="0.25">
      <c r="A6" s="34" t="s">
        <v>28</v>
      </c>
      <c r="B6" s="2"/>
      <c r="C6" s="2"/>
      <c r="D6" s="2"/>
      <c r="E6" s="2"/>
      <c r="F6" s="1"/>
      <c r="G6" s="1"/>
    </row>
    <row r="7" spans="1:7" ht="23.25" customHeight="1" x14ac:dyDescent="0.25">
      <c r="A7" s="49" t="s">
        <v>1</v>
      </c>
      <c r="B7" s="3" t="s">
        <v>2</v>
      </c>
      <c r="C7" s="47" t="s">
        <v>29</v>
      </c>
      <c r="D7" s="48"/>
      <c r="E7" s="48"/>
      <c r="F7" s="51"/>
      <c r="G7" s="53" t="s">
        <v>3</v>
      </c>
    </row>
    <row r="8" spans="1:7" ht="22" customHeight="1" x14ac:dyDescent="0.25">
      <c r="A8" s="50"/>
      <c r="B8" s="4" t="s">
        <v>4</v>
      </c>
      <c r="C8" s="5" t="s">
        <v>5</v>
      </c>
      <c r="D8" s="5" t="s">
        <v>6</v>
      </c>
      <c r="E8" s="5" t="s">
        <v>7</v>
      </c>
      <c r="F8" s="52"/>
      <c r="G8" s="54"/>
    </row>
    <row r="9" spans="1:7" ht="22" customHeight="1" x14ac:dyDescent="0.25">
      <c r="A9" s="6">
        <v>1</v>
      </c>
      <c r="B9" s="7" t="s">
        <v>32</v>
      </c>
      <c r="C9" s="8">
        <v>19.989000000000001</v>
      </c>
      <c r="D9" s="8">
        <v>19.989999999999998</v>
      </c>
      <c r="E9" s="8">
        <v>19.983000000000001</v>
      </c>
      <c r="F9" s="35">
        <f>SUM(C9:E9)/3</f>
        <v>19.987333333333336</v>
      </c>
      <c r="G9" s="36">
        <f>MAX(C9:E9)-MIN(C9:E9)</f>
        <v>6.9999999999978968E-3</v>
      </c>
    </row>
    <row r="10" spans="1:7" ht="22" customHeight="1" x14ac:dyDescent="0.25">
      <c r="A10" s="6">
        <v>2</v>
      </c>
      <c r="B10" s="7" t="s">
        <v>33</v>
      </c>
      <c r="C10" s="8">
        <v>19.983000000000001</v>
      </c>
      <c r="D10" s="8">
        <v>19.981999999999999</v>
      </c>
      <c r="E10" s="8">
        <v>19.984999999999999</v>
      </c>
      <c r="F10" s="35">
        <f t="shared" ref="F10:F15" si="0">SUM(C10:E10)/3</f>
        <v>19.983333333333334</v>
      </c>
      <c r="G10" s="36">
        <f t="shared" ref="G10:G14" si="1">MAX(C10:E10)-MIN(C10:E10)</f>
        <v>3.0000000000001137E-3</v>
      </c>
    </row>
    <row r="11" spans="1:7" ht="22" customHeight="1" x14ac:dyDescent="0.25">
      <c r="A11" s="6">
        <v>3</v>
      </c>
      <c r="B11" s="7" t="s">
        <v>34</v>
      </c>
      <c r="C11" s="8">
        <v>19.988</v>
      </c>
      <c r="D11" s="8">
        <v>19.989899999999999</v>
      </c>
      <c r="E11" s="8">
        <v>19.983000000000001</v>
      </c>
      <c r="F11" s="35">
        <f t="shared" si="0"/>
        <v>19.986966666666664</v>
      </c>
      <c r="G11" s="36">
        <f t="shared" si="1"/>
        <v>6.8999999999981299E-3</v>
      </c>
    </row>
    <row r="12" spans="1:7" ht="22" customHeight="1" x14ac:dyDescent="0.25">
      <c r="A12" s="6">
        <v>4</v>
      </c>
      <c r="B12" s="7" t="s">
        <v>35</v>
      </c>
      <c r="C12" s="8">
        <v>19.981999999999999</v>
      </c>
      <c r="D12" s="8">
        <v>19.989000000000001</v>
      </c>
      <c r="E12" s="8">
        <v>19.981000000000002</v>
      </c>
      <c r="F12" s="35">
        <f t="shared" si="0"/>
        <v>19.984000000000002</v>
      </c>
      <c r="G12" s="36">
        <f t="shared" si="1"/>
        <v>7.9999999999991189E-3</v>
      </c>
    </row>
    <row r="13" spans="1:7" ht="22" customHeight="1" x14ac:dyDescent="0.25">
      <c r="A13" s="10">
        <v>5</v>
      </c>
      <c r="B13" s="7" t="s">
        <v>36</v>
      </c>
      <c r="C13" s="8">
        <v>19.981999999999999</v>
      </c>
      <c r="D13" s="8">
        <v>19.984000000000002</v>
      </c>
      <c r="E13" s="8">
        <v>19.988</v>
      </c>
      <c r="F13" s="35">
        <f>SUM(C13:E13)/3</f>
        <v>19.984666666666666</v>
      </c>
      <c r="G13" s="36">
        <f t="shared" si="1"/>
        <v>6.0000000000002274E-3</v>
      </c>
    </row>
    <row r="14" spans="1:7" ht="22" customHeight="1" x14ac:dyDescent="0.25">
      <c r="A14" s="10">
        <v>6</v>
      </c>
      <c r="B14" s="7" t="s">
        <v>37</v>
      </c>
      <c r="C14" s="8">
        <v>19.983000000000001</v>
      </c>
      <c r="D14" s="8">
        <v>19.981999999999999</v>
      </c>
      <c r="E14" s="8">
        <v>19.989000000000001</v>
      </c>
      <c r="F14" s="35">
        <f t="shared" si="0"/>
        <v>19.984666666666669</v>
      </c>
      <c r="G14" s="36">
        <f t="shared" si="1"/>
        <v>7.0000000000014495E-3</v>
      </c>
    </row>
    <row r="15" spans="1:7" ht="22" customHeight="1" x14ac:dyDescent="0.25">
      <c r="A15" s="6">
        <v>7</v>
      </c>
      <c r="B15" s="7" t="s">
        <v>38</v>
      </c>
      <c r="C15" s="8">
        <v>19.981999999999999</v>
      </c>
      <c r="D15" s="8">
        <v>19.989000000000001</v>
      </c>
      <c r="E15" s="8">
        <v>19.988</v>
      </c>
      <c r="F15" s="35">
        <f t="shared" si="0"/>
        <v>19.986333333333334</v>
      </c>
      <c r="G15" s="36">
        <f t="shared" ref="G15:G18" si="2">MAX(C15:E15)-MIN(C15:E15)</f>
        <v>7.0000000000014495E-3</v>
      </c>
    </row>
    <row r="16" spans="1:7" ht="22" customHeight="1" x14ac:dyDescent="0.25">
      <c r="A16" s="10">
        <v>8</v>
      </c>
      <c r="B16" s="7" t="s">
        <v>39</v>
      </c>
      <c r="C16" s="8">
        <v>19.986000000000001</v>
      </c>
      <c r="D16" s="8">
        <v>19.983000000000001</v>
      </c>
      <c r="E16" s="8">
        <v>19.986000000000001</v>
      </c>
      <c r="F16" s="35">
        <f t="shared" ref="F16:F18" si="3">SUM(C16:E16)/3</f>
        <v>19.984999999999999</v>
      </c>
      <c r="G16" s="36">
        <f t="shared" si="2"/>
        <v>3.0000000000001137E-3</v>
      </c>
    </row>
    <row r="17" spans="1:7" ht="22" customHeight="1" x14ac:dyDescent="0.25">
      <c r="A17" s="10">
        <v>9</v>
      </c>
      <c r="B17" s="7" t="s">
        <v>40</v>
      </c>
      <c r="C17" s="8">
        <v>19.986000000000001</v>
      </c>
      <c r="D17" s="8">
        <v>19.989000000000001</v>
      </c>
      <c r="E17" s="8">
        <v>19.989000000000001</v>
      </c>
      <c r="F17" s="35">
        <f t="shared" si="3"/>
        <v>19.988</v>
      </c>
      <c r="G17" s="36">
        <f t="shared" si="2"/>
        <v>3.0000000000001137E-3</v>
      </c>
    </row>
    <row r="18" spans="1:7" ht="22" customHeight="1" x14ac:dyDescent="0.25">
      <c r="A18" s="6">
        <v>10</v>
      </c>
      <c r="B18" s="7" t="s">
        <v>42</v>
      </c>
      <c r="C18" s="8">
        <v>19.981999999999999</v>
      </c>
      <c r="D18" s="8">
        <v>19.988</v>
      </c>
      <c r="E18" s="8">
        <v>19.984000000000002</v>
      </c>
      <c r="F18" s="35">
        <f t="shared" si="3"/>
        <v>19.984666666666666</v>
      </c>
      <c r="G18" s="36">
        <f t="shared" si="2"/>
        <v>6.0000000000002274E-3</v>
      </c>
    </row>
    <row r="19" spans="1:7" ht="22" customHeight="1" x14ac:dyDescent="0.25">
      <c r="A19" s="6"/>
      <c r="B19" s="7"/>
      <c r="C19" s="8"/>
      <c r="D19" s="8"/>
      <c r="E19" s="8"/>
      <c r="F19" s="35"/>
      <c r="G19" s="36"/>
    </row>
    <row r="20" spans="1:7" ht="22" customHeight="1" x14ac:dyDescent="0.25">
      <c r="A20" s="10"/>
      <c r="B20" s="11"/>
      <c r="C20" s="8"/>
      <c r="D20" s="8"/>
      <c r="E20" s="8"/>
      <c r="F20" s="9"/>
      <c r="G20" s="8"/>
    </row>
    <row r="21" spans="1:7" ht="22" customHeight="1" x14ac:dyDescent="0.25">
      <c r="A21" s="10"/>
      <c r="B21" s="11"/>
      <c r="C21" s="8"/>
      <c r="D21" s="8"/>
      <c r="E21" s="8"/>
      <c r="F21" s="9"/>
      <c r="G21" s="8"/>
    </row>
    <row r="22" spans="1:7" ht="22" customHeight="1" x14ac:dyDescent="0.25">
      <c r="A22" s="10"/>
      <c r="B22" s="11"/>
      <c r="C22" s="8"/>
      <c r="D22" s="8"/>
      <c r="E22" s="8"/>
      <c r="F22" s="9"/>
      <c r="G22" s="8"/>
    </row>
    <row r="23" spans="1:7" ht="22" customHeight="1" x14ac:dyDescent="0.25">
      <c r="A23" s="10"/>
      <c r="B23" s="11"/>
      <c r="C23" s="8"/>
      <c r="D23" s="8"/>
      <c r="E23" s="8"/>
      <c r="F23" s="9"/>
      <c r="G23" s="8"/>
    </row>
    <row r="24" spans="1:7" ht="22" customHeight="1" x14ac:dyDescent="0.35">
      <c r="A24" s="10"/>
      <c r="B24" s="11"/>
      <c r="C24" s="10"/>
      <c r="D24" s="10"/>
      <c r="E24" s="10"/>
      <c r="F24" s="12"/>
      <c r="G24" s="25"/>
    </row>
    <row r="25" spans="1:7" ht="22" customHeight="1" x14ac:dyDescent="0.35">
      <c r="A25" s="10"/>
      <c r="B25" s="11"/>
      <c r="C25" s="10"/>
      <c r="D25" s="10"/>
      <c r="E25" s="10"/>
      <c r="F25" s="12"/>
      <c r="G25" s="24"/>
    </row>
    <row r="26" spans="1:7" ht="22" customHeight="1" x14ac:dyDescent="0.35">
      <c r="A26" s="10"/>
      <c r="B26" s="11"/>
      <c r="C26" s="10"/>
      <c r="D26" s="10"/>
      <c r="E26" s="10"/>
      <c r="F26" s="12"/>
      <c r="G26" s="24"/>
    </row>
    <row r="27" spans="1:7" ht="22" customHeight="1" x14ac:dyDescent="0.25">
      <c r="A27" s="10"/>
      <c r="B27" s="28">
        <f>AVERAGE(F9:F19)</f>
        <v>19.985496666666666</v>
      </c>
      <c r="C27" s="29"/>
      <c r="D27" s="29"/>
      <c r="E27" s="37">
        <f>AVERAGE(G9:G19)</f>
        <v>5.6899999999998844E-3</v>
      </c>
      <c r="F27" s="29"/>
      <c r="G27" s="29"/>
    </row>
    <row r="28" spans="1:7" ht="29.25" customHeight="1" x14ac:dyDescent="0.25">
      <c r="A28" s="29" t="s">
        <v>8</v>
      </c>
      <c r="B28" s="32" t="s">
        <v>21</v>
      </c>
      <c r="C28" s="31">
        <v>1.0229999999999999</v>
      </c>
      <c r="D28" s="32" t="s">
        <v>22</v>
      </c>
      <c r="E28" s="31">
        <v>2.5739999999999998</v>
      </c>
      <c r="F28" s="33" t="s">
        <v>23</v>
      </c>
      <c r="G28" s="30" t="s">
        <v>20</v>
      </c>
    </row>
    <row r="29" spans="1:7" ht="37.5" customHeight="1" x14ac:dyDescent="0.4">
      <c r="A29" s="13"/>
      <c r="B29" s="55" t="s">
        <v>9</v>
      </c>
      <c r="C29" s="56"/>
    </row>
    <row r="30" spans="1:7" ht="23.25" customHeight="1" x14ac:dyDescent="0.25">
      <c r="A30" s="14" t="s">
        <v>10</v>
      </c>
      <c r="B30" s="15" t="s">
        <v>11</v>
      </c>
      <c r="C30" s="16"/>
      <c r="D30" s="27">
        <f>SUM(B27)</f>
        <v>19.985496666666666</v>
      </c>
      <c r="E30" s="38" t="s">
        <v>30</v>
      </c>
    </row>
    <row r="31" spans="1:7" ht="36.75" customHeight="1" x14ac:dyDescent="0.3">
      <c r="A31" s="14" t="s">
        <v>12</v>
      </c>
      <c r="B31" s="15" t="s">
        <v>13</v>
      </c>
      <c r="C31" s="16"/>
      <c r="D31" s="27">
        <f>SUM(D30+C28*E27)</f>
        <v>19.991317536666667</v>
      </c>
      <c r="E31" s="17" t="s">
        <v>30</v>
      </c>
      <c r="F31" s="58"/>
      <c r="G31" s="58"/>
    </row>
    <row r="32" spans="1:7" ht="27" customHeight="1" x14ac:dyDescent="0.3">
      <c r="A32" s="14" t="s">
        <v>14</v>
      </c>
      <c r="B32" s="15" t="s">
        <v>15</v>
      </c>
      <c r="D32" s="27">
        <f>SUM(B27-C28*E27)</f>
        <v>19.979675796666665</v>
      </c>
      <c r="E32" s="17" t="s">
        <v>30</v>
      </c>
      <c r="F32" s="18"/>
    </row>
    <row r="33" spans="1:7" ht="39.75" customHeight="1" x14ac:dyDescent="0.4">
      <c r="A33" s="19" t="s">
        <v>3</v>
      </c>
      <c r="B33" s="20" t="s">
        <v>9</v>
      </c>
      <c r="D33" s="21"/>
    </row>
    <row r="34" spans="1:7" ht="25.5" customHeight="1" x14ac:dyDescent="0.3">
      <c r="A34" s="22" t="s">
        <v>16</v>
      </c>
      <c r="B34" s="15" t="s">
        <v>17</v>
      </c>
      <c r="D34" s="23">
        <f>SUM(E27)</f>
        <v>5.6899999999998844E-3</v>
      </c>
      <c r="E34" s="17" t="s">
        <v>30</v>
      </c>
    </row>
    <row r="35" spans="1:7" ht="30.75" customHeight="1" x14ac:dyDescent="0.3">
      <c r="A35" s="14" t="s">
        <v>12</v>
      </c>
      <c r="B35" s="15" t="s">
        <v>13</v>
      </c>
      <c r="D35" s="23">
        <f>SUM(E28*E27)</f>
        <v>1.4646059999999702E-2</v>
      </c>
      <c r="E35" s="17" t="s">
        <v>30</v>
      </c>
      <c r="F35" s="58"/>
      <c r="G35" s="58"/>
    </row>
    <row r="36" spans="1:7" ht="29.25" customHeight="1" x14ac:dyDescent="0.3">
      <c r="A36" s="14" t="s">
        <v>14</v>
      </c>
      <c r="B36" s="15" t="s">
        <v>15</v>
      </c>
      <c r="D36" s="26" t="s">
        <v>20</v>
      </c>
      <c r="E36" s="17"/>
      <c r="F36" s="58"/>
      <c r="G36" s="58"/>
    </row>
    <row r="37" spans="1:7" ht="48" customHeight="1" x14ac:dyDescent="0.25">
      <c r="A37" s="59" t="s">
        <v>18</v>
      </c>
      <c r="B37" s="60"/>
      <c r="C37" s="60"/>
      <c r="D37" s="60"/>
      <c r="E37" s="60"/>
      <c r="F37" s="60"/>
      <c r="G37" s="60"/>
    </row>
    <row r="38" spans="1:7" ht="46.5" customHeight="1" x14ac:dyDescent="0.25">
      <c r="A38" s="61" t="s">
        <v>31</v>
      </c>
      <c r="B38" s="59"/>
      <c r="C38" s="59"/>
      <c r="D38" s="59"/>
      <c r="E38" s="59"/>
      <c r="F38" s="59"/>
      <c r="G38" s="59"/>
    </row>
    <row r="39" spans="1:7" ht="49.5" customHeight="1" x14ac:dyDescent="0.35">
      <c r="B39" s="63" t="s">
        <v>41</v>
      </c>
      <c r="C39" s="57"/>
      <c r="D39" s="57"/>
      <c r="E39" s="57"/>
      <c r="F39" s="57"/>
      <c r="G39" s="57"/>
    </row>
  </sheetData>
  <mergeCells count="16">
    <mergeCell ref="B39:G39"/>
    <mergeCell ref="F31:G31"/>
    <mergeCell ref="F35:G35"/>
    <mergeCell ref="F36:G36"/>
    <mergeCell ref="A37:G37"/>
    <mergeCell ref="A38:G38"/>
    <mergeCell ref="C7:E7"/>
    <mergeCell ref="A7:A8"/>
    <mergeCell ref="F7:F8"/>
    <mergeCell ref="G7:G8"/>
    <mergeCell ref="B29:C29"/>
    <mergeCell ref="A1:G1"/>
    <mergeCell ref="A2:G2"/>
    <mergeCell ref="A3:E3"/>
    <mergeCell ref="A4:G4"/>
    <mergeCell ref="A5:G5"/>
  </mergeCells>
  <phoneticPr fontId="11" type="noConversion"/>
  <pageMargins left="0.90416666666666701" right="0.74791666666666701" top="0.98402777777777795" bottom="0.70763888888888904" header="0.51180555555555596" footer="0.51180555555555596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9467" r:id="rId4">
          <objectPr defaultSize="0" autoPict="0" altText="" r:id="rId5">
            <anchor moveWithCells="1" sizeWithCells="1">
              <from>
                <xdr:col>5</xdr:col>
                <xdr:colOff>469900</xdr:colOff>
                <xdr:row>6</xdr:row>
                <xdr:rowOff>304800</xdr:rowOff>
              </from>
              <to>
                <xdr:col>5</xdr:col>
                <xdr:colOff>889000</xdr:colOff>
                <xdr:row>7</xdr:row>
                <xdr:rowOff>342900</xdr:rowOff>
              </to>
            </anchor>
          </objectPr>
        </oleObject>
      </mc:Choice>
      <mc:Fallback>
        <oleObject progId="Equation.3" shapeId="19467" r:id="rId4"/>
      </mc:Fallback>
    </mc:AlternateContent>
    <mc:AlternateContent xmlns:mc="http://schemas.openxmlformats.org/markup-compatibility/2006">
      <mc:Choice Requires="x14">
        <oleObject progId="Equation.3" shapeId="19468" r:id="rId6">
          <objectPr defaultSize="0" autoPict="0" altText="" r:id="rId7">
            <anchor moveWithCells="1">
              <from>
                <xdr:col>0</xdr:col>
                <xdr:colOff>952500</xdr:colOff>
                <xdr:row>26</xdr:row>
                <xdr:rowOff>0</xdr:rowOff>
              </from>
              <to>
                <xdr:col>1</xdr:col>
                <xdr:colOff>0</xdr:colOff>
                <xdr:row>27</xdr:row>
                <xdr:rowOff>0</xdr:rowOff>
              </to>
            </anchor>
          </objectPr>
        </oleObject>
      </mc:Choice>
      <mc:Fallback>
        <oleObject progId="Equation.3" shapeId="19468" r:id="rId6"/>
      </mc:Fallback>
    </mc:AlternateContent>
    <mc:AlternateContent xmlns:mc="http://schemas.openxmlformats.org/markup-compatibility/2006">
      <mc:Choice Requires="x14">
        <oleObject progId="Equation.3" shapeId="19469" r:id="rId8">
          <objectPr defaultSize="0" altText="" r:id="rId7">
            <anchor moveWithCells="1">
              <from>
                <xdr:col>2</xdr:col>
                <xdr:colOff>292100</xdr:colOff>
                <xdr:row>29</xdr:row>
                <xdr:rowOff>63500</xdr:rowOff>
              </from>
              <to>
                <xdr:col>2</xdr:col>
                <xdr:colOff>749300</xdr:colOff>
                <xdr:row>30</xdr:row>
                <xdr:rowOff>25400</xdr:rowOff>
              </to>
            </anchor>
          </objectPr>
        </oleObject>
      </mc:Choice>
      <mc:Fallback>
        <oleObject progId="Equation.3" shapeId="19469" r:id="rId8"/>
      </mc:Fallback>
    </mc:AlternateContent>
    <mc:AlternateContent xmlns:mc="http://schemas.openxmlformats.org/markup-compatibility/2006">
      <mc:Choice Requires="x14">
        <oleObject progId="Equation.3" shapeId="19470" r:id="rId9">
          <objectPr defaultSize="0" autoPict="0" altText="" r:id="rId10">
            <anchor moveWithCells="1">
              <from>
                <xdr:col>1</xdr:col>
                <xdr:colOff>1308100</xdr:colOff>
                <xdr:row>30</xdr:row>
                <xdr:rowOff>215900</xdr:rowOff>
              </from>
              <to>
                <xdr:col>2</xdr:col>
                <xdr:colOff>1333500</xdr:colOff>
                <xdr:row>30</xdr:row>
                <xdr:rowOff>812800</xdr:rowOff>
              </to>
            </anchor>
          </objectPr>
        </oleObject>
      </mc:Choice>
      <mc:Fallback>
        <oleObject progId="Equation.3" shapeId="19470" r:id="rId9"/>
      </mc:Fallback>
    </mc:AlternateContent>
    <mc:AlternateContent xmlns:mc="http://schemas.openxmlformats.org/markup-compatibility/2006">
      <mc:Choice Requires="x14">
        <oleObject progId="Equation.3" shapeId="19471" r:id="rId11">
          <objectPr defaultSize="0" altText="" r:id="rId12">
            <anchor moveWithCells="1">
              <from>
                <xdr:col>1</xdr:col>
                <xdr:colOff>1320800</xdr:colOff>
                <xdr:row>31</xdr:row>
                <xdr:rowOff>25400</xdr:rowOff>
              </from>
              <to>
                <xdr:col>2</xdr:col>
                <xdr:colOff>1346200</xdr:colOff>
                <xdr:row>32</xdr:row>
                <xdr:rowOff>12700</xdr:rowOff>
              </to>
            </anchor>
          </objectPr>
        </oleObject>
      </mc:Choice>
      <mc:Fallback>
        <oleObject progId="Equation.3" shapeId="19471" r:id="rId11"/>
      </mc:Fallback>
    </mc:AlternateContent>
    <mc:AlternateContent xmlns:mc="http://schemas.openxmlformats.org/markup-compatibility/2006">
      <mc:Choice Requires="x14">
        <oleObject progId="Equation.3" shapeId="19472" r:id="rId13">
          <objectPr defaultSize="0" altText="" r:id="rId14">
            <anchor moveWithCells="1">
              <from>
                <xdr:col>2</xdr:col>
                <xdr:colOff>88900</xdr:colOff>
                <xdr:row>34</xdr:row>
                <xdr:rowOff>266700</xdr:rowOff>
              </from>
              <to>
                <xdr:col>2</xdr:col>
                <xdr:colOff>787400</xdr:colOff>
                <xdr:row>35</xdr:row>
                <xdr:rowOff>139700</xdr:rowOff>
              </to>
            </anchor>
          </objectPr>
        </oleObject>
      </mc:Choice>
      <mc:Fallback>
        <oleObject progId="Equation.3" shapeId="19472" r:id="rId13"/>
      </mc:Fallback>
    </mc:AlternateContent>
    <mc:AlternateContent xmlns:mc="http://schemas.openxmlformats.org/markup-compatibility/2006">
      <mc:Choice Requires="x14">
        <oleObject progId="Equation.3" shapeId="19473" r:id="rId15">
          <objectPr defaultSize="0" altText="" r:id="rId16">
            <anchor moveWithCells="1" sizeWithCells="1">
              <from>
                <xdr:col>0</xdr:col>
                <xdr:colOff>1244600</xdr:colOff>
                <xdr:row>28</xdr:row>
                <xdr:rowOff>228600</xdr:rowOff>
              </from>
              <to>
                <xdr:col>0</xdr:col>
                <xdr:colOff>1600200</xdr:colOff>
                <xdr:row>28</xdr:row>
                <xdr:rowOff>1028700</xdr:rowOff>
              </to>
            </anchor>
          </objectPr>
        </oleObject>
      </mc:Choice>
      <mc:Fallback>
        <oleObject progId="Equation.3" shapeId="19473" r:id="rId15"/>
      </mc:Fallback>
    </mc:AlternateContent>
    <mc:AlternateContent xmlns:mc="http://schemas.openxmlformats.org/markup-compatibility/2006">
      <mc:Choice Requires="x14">
        <oleObject progId="Equation.3" shapeId="19474" r:id="rId17">
          <objectPr defaultSize="0" altText="" r:id="rId18">
            <anchor moveWithCells="1">
              <from>
                <xdr:col>2</xdr:col>
                <xdr:colOff>114300</xdr:colOff>
                <xdr:row>35</xdr:row>
                <xdr:rowOff>152400</xdr:rowOff>
              </from>
              <to>
                <xdr:col>2</xdr:col>
                <xdr:colOff>800100</xdr:colOff>
                <xdr:row>36</xdr:row>
                <xdr:rowOff>50800</xdr:rowOff>
              </to>
            </anchor>
          </objectPr>
        </oleObject>
      </mc:Choice>
      <mc:Fallback>
        <oleObject progId="Equation.3" shapeId="19474" r:id="rId1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M21"/>
  <sheetViews>
    <sheetView topLeftCell="A31" workbookViewId="0">
      <selection activeCell="M21" sqref="M21"/>
    </sheetView>
  </sheetViews>
  <sheetFormatPr defaultColWidth="9" defaultRowHeight="15" x14ac:dyDescent="0.25"/>
  <cols>
    <col min="12" max="12" width="6.1640625" customWidth="1"/>
    <col min="13" max="13" width="11" customWidth="1"/>
  </cols>
  <sheetData>
    <row r="1" spans="1:13" ht="27.75" customHeight="1" x14ac:dyDescent="0.4">
      <c r="A1" s="62" t="s">
        <v>19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8" spans="1:13" x14ac:dyDescent="0.25">
      <c r="M8">
        <v>19.991</v>
      </c>
    </row>
    <row r="15" spans="1:13" x14ac:dyDescent="0.25">
      <c r="M15">
        <v>19.984999999999999</v>
      </c>
    </row>
    <row r="21" spans="13:13" x14ac:dyDescent="0.25">
      <c r="M21">
        <v>19.88</v>
      </c>
    </row>
  </sheetData>
  <mergeCells count="1">
    <mergeCell ref="A1:M1"/>
  </mergeCells>
  <phoneticPr fontId="11" type="noConversion"/>
  <pageMargins left="0.98425196850393704" right="0.47244094488188981" top="0.59055118110236227" bottom="0.43307086614173229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yuh</dc:creator>
  <cp:lastModifiedBy>yuh</cp:lastModifiedBy>
  <cp:lastPrinted>2021-11-07T00:59:37Z</cp:lastPrinted>
  <dcterms:created xsi:type="dcterms:W3CDTF">1996-12-17T01:32:00Z</dcterms:created>
  <dcterms:modified xsi:type="dcterms:W3CDTF">2022-11-27T07:03:16Z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