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C:\Users\yuh\Desktop\浙江伦特D审核资料\"/>
    </mc:Choice>
  </mc:AlternateContent>
  <xr:revisionPtr revIDLastSave="0" documentId="13_ncr:1_{0B8E13AB-F99F-4DB9-9ADC-5BBAC21A53EC}" xr6:coauthVersionLast="47" xr6:coauthVersionMax="47" xr10:uidLastSave="{00000000-0000-0000-0000-000000000000}"/>
  <bookViews>
    <workbookView xWindow="0" yWindow="0" windowWidth="19200" windowHeight="10200" xr2:uid="{00000000-000D-0000-FFFF-FFFF00000000}"/>
  </bookViews>
  <sheets>
    <sheet name="1A" sheetId="1" r:id="rId1"/>
    <sheet name="1B" sheetId="2" r:id="rId2"/>
  </sheets>
  <definedNames>
    <definedName name="_xlnm.Print_Area" localSheetId="0">'1A'!$A$1:$I$41</definedName>
    <definedName name="_xlnm.Print_Titles" localSheetId="0">'1A'!$1:2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6" i="1" l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G29" i="1" l="1"/>
  <c r="D37" i="1" s="1"/>
  <c r="B29" i="1"/>
  <c r="D32" i="1" s="1"/>
  <c r="D34" i="1" l="1"/>
  <c r="D33" i="1"/>
  <c r="D36" i="1"/>
</calcChain>
</file>

<file path=xl/sharedStrings.xml><?xml version="1.0" encoding="utf-8"?>
<sst xmlns="http://schemas.openxmlformats.org/spreadsheetml/2006/main" count="61" uniqueCount="54">
  <si>
    <t>工业铂热电阻检定100℃测量过程监视记录</t>
  </si>
  <si>
    <t>测量过程名称：：工业铂热电阻检定100℃测量</t>
  </si>
  <si>
    <t>序号</t>
  </si>
  <si>
    <t>核查</t>
  </si>
  <si>
    <t>观察记录（单位：Ω）</t>
  </si>
  <si>
    <t>R</t>
  </si>
  <si>
    <t>日期</t>
  </si>
  <si>
    <r>
      <rPr>
        <sz val="12"/>
        <rFont val="Times New Roman"/>
        <family val="1"/>
      </rPr>
      <t>X</t>
    </r>
    <r>
      <rPr>
        <vertAlign val="subscript"/>
        <sz val="12"/>
        <rFont val="Times New Roman"/>
        <family val="1"/>
      </rPr>
      <t>1</t>
    </r>
  </si>
  <si>
    <r>
      <rPr>
        <sz val="12"/>
        <rFont val="Times New Roman"/>
        <family val="1"/>
      </rPr>
      <t>X</t>
    </r>
    <r>
      <rPr>
        <vertAlign val="subscript"/>
        <sz val="12"/>
        <rFont val="Times New Roman"/>
        <family val="1"/>
      </rPr>
      <t>2</t>
    </r>
  </si>
  <si>
    <r>
      <rPr>
        <sz val="12"/>
        <rFont val="Times New Roman"/>
        <family val="1"/>
      </rPr>
      <t>X</t>
    </r>
    <r>
      <rPr>
        <vertAlign val="subscript"/>
        <sz val="12"/>
        <rFont val="Times New Roman"/>
        <family val="1"/>
      </rPr>
      <t>3</t>
    </r>
  </si>
  <si>
    <r>
      <rPr>
        <sz val="12"/>
        <rFont val="Times New Roman"/>
        <family val="1"/>
      </rPr>
      <t>X</t>
    </r>
    <r>
      <rPr>
        <vertAlign val="subscript"/>
        <sz val="12"/>
        <rFont val="Times New Roman"/>
        <family val="1"/>
      </rPr>
      <t>4</t>
    </r>
  </si>
  <si>
    <r>
      <rPr>
        <sz val="12"/>
        <rFont val="Times New Roman"/>
        <family val="1"/>
      </rPr>
      <t>X</t>
    </r>
    <r>
      <rPr>
        <vertAlign val="subscript"/>
        <sz val="12"/>
        <rFont val="Times New Roman"/>
        <family val="1"/>
      </rPr>
      <t>5</t>
    </r>
  </si>
  <si>
    <t xml:space="preserve">                  </t>
  </si>
  <si>
    <t xml:space="preserve">                          </t>
  </si>
  <si>
    <t xml:space="preserve">                        </t>
  </si>
  <si>
    <t>查表得:</t>
  </si>
  <si>
    <r>
      <rPr>
        <sz val="12"/>
        <rFont val="宋体"/>
        <charset val="134"/>
      </rPr>
      <t>A</t>
    </r>
    <r>
      <rPr>
        <vertAlign val="subscript"/>
        <sz val="12"/>
        <rFont val="宋体"/>
        <charset val="134"/>
      </rPr>
      <t>2=</t>
    </r>
  </si>
  <si>
    <r>
      <rPr>
        <sz val="12"/>
        <rFont val="宋体"/>
        <charset val="134"/>
      </rPr>
      <t>D</t>
    </r>
    <r>
      <rPr>
        <vertAlign val="subscript"/>
        <sz val="12"/>
        <rFont val="宋体"/>
        <charset val="134"/>
      </rPr>
      <t>4=</t>
    </r>
  </si>
  <si>
    <r>
      <rPr>
        <sz val="12"/>
        <rFont val="宋体"/>
        <charset val="134"/>
      </rPr>
      <t>D</t>
    </r>
    <r>
      <rPr>
        <vertAlign val="subscript"/>
        <sz val="12"/>
        <rFont val="宋体"/>
        <charset val="134"/>
      </rPr>
      <t>3=</t>
    </r>
  </si>
  <si>
    <t>--</t>
  </si>
  <si>
    <t>控制图计算：</t>
  </si>
  <si>
    <r>
      <rPr>
        <sz val="12"/>
        <rFont val="宋体"/>
        <charset val="134"/>
      </rPr>
      <t>中心线</t>
    </r>
    <r>
      <rPr>
        <sz val="12"/>
        <rFont val="Times New Roman"/>
        <family val="1"/>
      </rPr>
      <t xml:space="preserve"> </t>
    </r>
  </si>
  <si>
    <t xml:space="preserve">  CL=</t>
  </si>
  <si>
    <t>上控制线</t>
  </si>
  <si>
    <t>UCL=</t>
  </si>
  <si>
    <t>下控制线</t>
  </si>
  <si>
    <t>LCL=</t>
  </si>
  <si>
    <t>中心线</t>
  </si>
  <si>
    <t>CL=</t>
  </si>
  <si>
    <t xml:space="preserve">  监视结果评价：符合</t>
  </si>
  <si>
    <t xml:space="preserve">    均值、极差控制图状态正常，工业铂热电阻在测量过程中读数未出现非正常变动，
能满足 JJG 229-2010《工业铂、铜热电阻检定规程》要求。</t>
  </si>
  <si>
    <t>附录E</t>
  </si>
  <si>
    <t>均值控制图</t>
  </si>
  <si>
    <t>单位：Ω</t>
  </si>
  <si>
    <t>极差控制图</t>
  </si>
  <si>
    <t>LCL=--</t>
  </si>
  <si>
    <t>LCL=138.5244</t>
    <phoneticPr fontId="15" type="noConversion"/>
  </si>
  <si>
    <t>CL=138.5262</t>
    <phoneticPr fontId="15" type="noConversion"/>
  </si>
  <si>
    <t>UCL=138.5280</t>
    <phoneticPr fontId="15" type="noConversion"/>
  </si>
  <si>
    <t>UCL=0.0065</t>
    <phoneticPr fontId="15" type="noConversion"/>
  </si>
  <si>
    <t>CL=0.0031</t>
    <phoneticPr fontId="15" type="noConversion"/>
  </si>
  <si>
    <t>工业铂热电阻检定100℃ 测量过程监视测量过程控制图</t>
    <phoneticPr fontId="15" type="noConversion"/>
  </si>
  <si>
    <r>
      <t>被测参数：工业铂热电阻示值、误差</t>
    </r>
    <r>
      <rPr>
        <sz val="12"/>
        <rFont val="Times New Roman"/>
        <family val="1"/>
      </rPr>
      <t xml:space="preserve">       </t>
    </r>
    <r>
      <rPr>
        <sz val="12"/>
        <rFont val="宋体"/>
        <charset val="134"/>
      </rPr>
      <t>测量范围：（</t>
    </r>
    <r>
      <rPr>
        <sz val="12"/>
        <rFont val="Times New Roman"/>
        <family val="1"/>
      </rPr>
      <t>0~400</t>
    </r>
    <r>
      <rPr>
        <sz val="12"/>
        <rFont val="宋体"/>
        <charset val="134"/>
      </rPr>
      <t>）℃  ±（0.15+0.002|t|）℃</t>
    </r>
    <phoneticPr fontId="15" type="noConversion"/>
  </si>
  <si>
    <t>2022.11.22</t>
    <phoneticPr fontId="15" type="noConversion"/>
  </si>
  <si>
    <t>2022.8.19</t>
    <phoneticPr fontId="15" type="noConversion"/>
  </si>
  <si>
    <t>2022.7.18</t>
    <phoneticPr fontId="15" type="noConversion"/>
  </si>
  <si>
    <t>2022.4.1</t>
    <phoneticPr fontId="15" type="noConversion"/>
  </si>
  <si>
    <t>2022.5.6</t>
    <phoneticPr fontId="15" type="noConversion"/>
  </si>
  <si>
    <t>2022.6.10</t>
    <phoneticPr fontId="15" type="noConversion"/>
  </si>
  <si>
    <t>2022.9.22</t>
    <phoneticPr fontId="15" type="noConversion"/>
  </si>
  <si>
    <t>2022.10.20</t>
    <phoneticPr fontId="15" type="noConversion"/>
  </si>
  <si>
    <t xml:space="preserve">监视方法： 铂热电阻100℃检测点进行检测，转换成电阻值记录测量数据
                    </t>
    <phoneticPr fontId="15" type="noConversion"/>
  </si>
  <si>
    <r>
      <rPr>
        <sz val="12"/>
        <rFont val="Times New Roman"/>
        <family val="1"/>
      </rPr>
      <t xml:space="preserve">  </t>
    </r>
    <r>
      <rPr>
        <sz val="12"/>
        <rFont val="宋体"/>
        <charset val="134"/>
      </rPr>
      <t>核查标准：二等标准铂电阻温度计</t>
    </r>
    <r>
      <rPr>
        <sz val="12"/>
        <rFont val="Times New Roman"/>
        <family val="1"/>
      </rPr>
      <t xml:space="preserve">       </t>
    </r>
    <phoneticPr fontId="15" type="noConversion"/>
  </si>
  <si>
    <r>
      <t xml:space="preserve">      </t>
    </r>
    <r>
      <rPr>
        <sz val="12"/>
        <rFont val="宋体"/>
        <charset val="134"/>
      </rPr>
      <t>核查人员：</t>
    </r>
    <r>
      <rPr>
        <sz val="12"/>
        <rFont val="Times New Roman"/>
        <family val="1"/>
      </rPr>
      <t xml:space="preserve"> </t>
    </r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</si>
</sst>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 "/>
    <numFmt numFmtId="177" formatCode="0.000_ "/>
    <numFmt numFmtId="178" formatCode="0.0000_);[Red]\(0.0000\)"/>
    <numFmt numFmtId="179" formatCode="0.0_ "/>
    <numFmt numFmtId="180" formatCode="0.0000_ "/>
    <numFmt numFmtId="181" formatCode="0.00_);[Red]\(0.00\)"/>
  </numFmts>
  <fonts count="19" x14ac:knownFonts="1">
    <font>
      <sz val="12"/>
      <name val="宋体"/>
      <charset val="134"/>
    </font>
    <font>
      <sz val="16"/>
      <name val="宋体"/>
      <charset val="134"/>
    </font>
    <font>
      <sz val="20"/>
      <name val="Times New Roman"/>
      <family val="1"/>
    </font>
    <font>
      <i/>
      <sz val="16"/>
      <name val="Times New Roman"/>
      <family val="1"/>
    </font>
    <font>
      <b/>
      <sz val="14"/>
      <name val="宋体"/>
      <charset val="134"/>
    </font>
    <font>
      <b/>
      <sz val="18"/>
      <name val="宋体"/>
      <charset val="134"/>
    </font>
    <font>
      <sz val="18"/>
      <name val="Times New Roman"/>
      <family val="1"/>
    </font>
    <font>
      <sz val="9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4"/>
      <name val="宋体"/>
      <charset val="134"/>
    </font>
    <font>
      <sz val="10.5"/>
      <name val="Times New Roman"/>
      <family val="1"/>
    </font>
    <font>
      <sz val="11"/>
      <color theme="1"/>
      <name val="宋体"/>
      <charset val="134"/>
      <scheme val="minor"/>
    </font>
    <font>
      <vertAlign val="subscript"/>
      <sz val="12"/>
      <name val="Times New Roman"/>
      <family val="1"/>
    </font>
    <font>
      <vertAlign val="subscript"/>
      <sz val="12"/>
      <name val="宋体"/>
      <charset val="134"/>
    </font>
    <font>
      <sz val="9"/>
      <name val="宋体"/>
      <charset val="134"/>
    </font>
    <font>
      <sz val="20"/>
      <name val="宋体"/>
      <family val="3"/>
      <charset val="134"/>
      <scheme val="major"/>
    </font>
    <font>
      <sz val="12"/>
      <name val="宋体"/>
      <family val="3"/>
      <charset val="134"/>
    </font>
    <font>
      <sz val="12"/>
      <name val="宋体"/>
      <family val="1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horizontal="center"/>
    </xf>
    <xf numFmtId="177" fontId="0" fillId="0" borderId="0" xfId="0" applyNumberFormat="1"/>
    <xf numFmtId="177" fontId="0" fillId="0" borderId="0" xfId="0" applyNumberFormat="1" applyAlignment="1">
      <alignment horizontal="left" vertical="center"/>
    </xf>
    <xf numFmtId="0" fontId="0" fillId="0" borderId="0" xfId="0" applyAlignment="1">
      <alignment horizontal="left" indent="1"/>
    </xf>
    <xf numFmtId="0" fontId="0" fillId="0" borderId="0" xfId="0" applyAlignment="1">
      <alignment horizontal="left" vertical="center" inden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78" fontId="8" fillId="0" borderId="2" xfId="0" applyNumberFormat="1" applyFont="1" applyBorder="1" applyAlignment="1">
      <alignment horizontal="center" vertical="center" wrapText="1"/>
    </xf>
    <xf numFmtId="178" fontId="8" fillId="0" borderId="5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176" fontId="8" fillId="0" borderId="2" xfId="0" applyNumberFormat="1" applyFont="1" applyBorder="1" applyAlignment="1">
      <alignment horizontal="center" vertical="center" wrapText="1"/>
    </xf>
    <xf numFmtId="176" fontId="8" fillId="0" borderId="5" xfId="0" applyNumberFormat="1" applyFont="1" applyBorder="1" applyAlignment="1">
      <alignment horizontal="center" vertical="center" wrapText="1"/>
    </xf>
    <xf numFmtId="179" fontId="8" fillId="0" borderId="5" xfId="0" applyNumberFormat="1" applyFont="1" applyBorder="1" applyAlignment="1">
      <alignment horizontal="center" wrapText="1"/>
    </xf>
    <xf numFmtId="0" fontId="0" fillId="0" borderId="6" xfId="0" applyBorder="1"/>
    <xf numFmtId="180" fontId="0" fillId="0" borderId="7" xfId="0" applyNumberFormat="1" applyBorder="1" applyAlignment="1">
      <alignment horizontal="right"/>
    </xf>
    <xf numFmtId="0" fontId="0" fillId="0" borderId="0" xfId="0" applyAlignment="1">
      <alignment vertical="center"/>
    </xf>
    <xf numFmtId="180" fontId="0" fillId="0" borderId="0" xfId="0" applyNumberFormat="1" applyAlignment="1">
      <alignment horizontal="left" vertical="center"/>
    </xf>
    <xf numFmtId="0" fontId="0" fillId="0" borderId="7" xfId="0" applyBorder="1"/>
    <xf numFmtId="0" fontId="0" fillId="0" borderId="8" xfId="0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49" fontId="0" fillId="0" borderId="8" xfId="0" applyNumberFormat="1" applyBorder="1" applyAlignment="1">
      <alignment horizontal="left" vertical="center"/>
    </xf>
    <xf numFmtId="0" fontId="9" fillId="0" borderId="0" xfId="0" applyFont="1"/>
    <xf numFmtId="0" fontId="0" fillId="0" borderId="0" xfId="0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8" fontId="0" fillId="0" borderId="0" xfId="0" applyNumberFormat="1" applyAlignment="1">
      <alignment horizontal="left" vertical="center"/>
    </xf>
    <xf numFmtId="0" fontId="11" fillId="0" borderId="0" xfId="0" applyFont="1"/>
    <xf numFmtId="0" fontId="8" fillId="0" borderId="0" xfId="0" applyFont="1" applyAlignment="1">
      <alignment vertical="center"/>
    </xf>
    <xf numFmtId="180" fontId="8" fillId="0" borderId="0" xfId="0" applyNumberFormat="1" applyFont="1" applyAlignment="1">
      <alignment vertical="center"/>
    </xf>
    <xf numFmtId="0" fontId="9" fillId="0" borderId="0" xfId="0" applyFont="1" applyAlignment="1">
      <alignment horizontal="right"/>
    </xf>
    <xf numFmtId="0" fontId="10" fillId="0" borderId="0" xfId="0" applyFont="1"/>
    <xf numFmtId="181" fontId="0" fillId="0" borderId="0" xfId="0" applyNumberFormat="1" applyAlignment="1">
      <alignment horizontal="left" vertical="center"/>
    </xf>
    <xf numFmtId="0" fontId="10" fillId="0" borderId="0" xfId="0" applyFont="1" applyAlignment="1">
      <alignment horizontal="right" vertical="center"/>
    </xf>
    <xf numFmtId="180" fontId="0" fillId="0" borderId="0" xfId="0" applyNumberFormat="1" applyAlignment="1">
      <alignment vertical="center"/>
    </xf>
    <xf numFmtId="49" fontId="0" fillId="0" borderId="0" xfId="0" applyNumberForma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 wrapText="1"/>
    </xf>
    <xf numFmtId="177" fontId="8" fillId="0" borderId="0" xfId="0" applyNumberFormat="1" applyFont="1" applyAlignment="1">
      <alignment horizontal="center" wrapText="1"/>
    </xf>
    <xf numFmtId="177" fontId="8" fillId="0" borderId="0" xfId="0" applyNumberFormat="1" applyFont="1" applyAlignment="1">
      <alignment horizontal="center" vertical="top" wrapText="1"/>
    </xf>
    <xf numFmtId="177" fontId="8" fillId="0" borderId="2" xfId="0" applyNumberFormat="1" applyFont="1" applyBorder="1" applyAlignment="1">
      <alignment horizontal="center" vertical="center" wrapText="1"/>
    </xf>
    <xf numFmtId="179" fontId="8" fillId="0" borderId="2" xfId="0" applyNumberFormat="1" applyFont="1" applyBorder="1" applyAlignment="1">
      <alignment horizontal="center" wrapText="1"/>
    </xf>
    <xf numFmtId="179" fontId="8" fillId="0" borderId="2" xfId="0" applyNumberFormat="1" applyFont="1" applyBorder="1" applyAlignment="1">
      <alignment horizontal="center" vertical="top" wrapText="1"/>
    </xf>
    <xf numFmtId="0" fontId="0" fillId="0" borderId="9" xfId="0" applyBorder="1"/>
    <xf numFmtId="0" fontId="0" fillId="0" borderId="5" xfId="0" applyBorder="1"/>
    <xf numFmtId="0" fontId="18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7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17" fillId="0" borderId="0" xfId="0" applyFont="1" applyAlignment="1">
      <alignment horizontal="left" wrapText="1" indent="1"/>
    </xf>
    <xf numFmtId="0" fontId="0" fillId="0" borderId="2" xfId="0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r>
              <a:rPr lang="zh-CN" altLang="en-US"/>
              <a:t>极差控制图</a:t>
            </a:r>
          </a:p>
        </c:rich>
      </c:tx>
      <c:overlay val="0"/>
      <c:spPr>
        <a:noFill/>
        <a:ln w="25400"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 cap="rnd" cmpd="sng" algn="ctr">
              <a:solidFill>
                <a:srgbClr val="000080"/>
              </a:solidFill>
              <a:prstDash val="solid"/>
              <a:round/>
            </a:ln>
            <a:effectLst/>
          </c:spPr>
          <c:marker>
            <c:symbol val="diamond"/>
            <c:size val="5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  <a:effectLst/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67-4016-9A87-A78542B85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9452928"/>
        <c:axId val="239454848"/>
      </c:lineChart>
      <c:catAx>
        <c:axId val="239452928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 algn="ctr">
                  <a:defRPr lang="zh-CN" sz="1100" b="0" i="0" u="none" strike="noStrike" kern="1200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  <a:r>
                  <a:rPr lang="zh-CN" altLang="en-US" sz="300" b="0" i="0" u="none" strike="noStrike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</a:rPr>
                  <a:t>次   数</a:t>
                </a:r>
              </a:p>
            </c:rich>
          </c:tx>
          <c:overlay val="0"/>
          <c:spPr>
            <a:noFill/>
            <a:ln w="25400"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0" vertOverflow="ellipsis" horzOverflow="overflow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endParaRPr lang="zh-CN"/>
          </a:p>
        </c:txPr>
        <c:crossAx val="239454848"/>
        <c:crosses val="autoZero"/>
        <c:auto val="1"/>
        <c:lblAlgn val="ctr"/>
        <c:lblOffset val="100"/>
        <c:tickLblSkip val="1"/>
        <c:noMultiLvlLbl val="0"/>
      </c:catAx>
      <c:valAx>
        <c:axId val="23945484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0" vertOverflow="ellipsis" vert="horz" wrap="square" anchor="ctr" anchorCtr="1"/>
              <a:lstStyle/>
              <a:p>
                <a:pPr algn="ctr">
                  <a:defRPr lang="zh-CN" sz="300" b="0" i="0" u="none" strike="noStrike" kern="1200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  <a:r>
                  <a:rPr lang="zh-CN" altLang="en-US"/>
                  <a:t>极差值</a:t>
                </a:r>
              </a:p>
            </c:rich>
          </c:tx>
          <c:overlay val="0"/>
          <c:spPr>
            <a:noFill/>
            <a:ln w="25400"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0" vertOverflow="ellipsis" horzOverflow="overflow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endParaRPr lang="zh-CN"/>
          </a:p>
        </c:txPr>
        <c:crossAx val="2394529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  <a:effectLst/>
  </c:spPr>
  <c:txPr>
    <a:bodyPr rot="0" spcFirstLastPara="0" vertOverflow="ellipsis" horzOverflow="overflow" vert="horz" wrap="square" anchor="ctr" anchorCtr="1"/>
    <a:lstStyle/>
    <a:p>
      <a:pPr>
        <a:defRPr lang="zh-CN" sz="3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r>
              <a:rPr lang="zh-CN" altLang="en-US"/>
              <a:t>均值控制图</a:t>
            </a:r>
          </a:p>
        </c:rich>
      </c:tx>
      <c:overlay val="0"/>
      <c:spPr>
        <a:noFill/>
        <a:ln w="25400"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 cap="rnd" cmpd="sng" algn="ctr">
              <a:solidFill>
                <a:srgbClr val="000080"/>
              </a:solidFill>
              <a:prstDash val="solid"/>
              <a:round/>
            </a:ln>
            <a:effectLst/>
          </c:spPr>
          <c:marker>
            <c:symbol val="diamond"/>
            <c:size val="5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  <a:effectLst/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71-4F14-AE1F-D64F458DD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327296"/>
        <c:axId val="240362240"/>
      </c:lineChart>
      <c:catAx>
        <c:axId val="240327296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 algn="ctr">
                  <a:defRPr lang="zh-CN" sz="1100" b="0" i="0" u="none" strike="noStrike" kern="1200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  <a:r>
                  <a:rPr lang="zh-CN" altLang="en-US" sz="300" b="0" i="0" u="none" strike="noStrike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</a:rPr>
                  <a:t>次   数</a:t>
                </a:r>
              </a:p>
            </c:rich>
          </c:tx>
          <c:overlay val="0"/>
          <c:spPr>
            <a:noFill/>
            <a:ln w="25400"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0" vertOverflow="ellipsis" horzOverflow="overflow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endParaRPr lang="zh-CN"/>
          </a:p>
        </c:txPr>
        <c:crossAx val="240362240"/>
        <c:crosses val="autoZero"/>
        <c:auto val="1"/>
        <c:lblAlgn val="ctr"/>
        <c:lblOffset val="100"/>
        <c:tickLblSkip val="1"/>
        <c:noMultiLvlLbl val="0"/>
      </c:catAx>
      <c:valAx>
        <c:axId val="24036224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0" vertOverflow="ellipsis" vert="horz" wrap="square" anchor="ctr" anchorCtr="1"/>
              <a:lstStyle/>
              <a:p>
                <a:pPr algn="ctr">
                  <a:defRPr lang="zh-CN" sz="300" b="0" i="0" u="none" strike="noStrike" kern="1200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  <a:r>
                  <a:rPr lang="zh-CN" altLang="en-US"/>
                  <a:t>平均值</a:t>
                </a:r>
              </a:p>
            </c:rich>
          </c:tx>
          <c:overlay val="0"/>
          <c:spPr>
            <a:noFill/>
            <a:ln w="25400"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0" vertOverflow="ellipsis" horzOverflow="overflow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endParaRPr lang="zh-CN"/>
          </a:p>
        </c:txPr>
        <c:crossAx val="2403272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  <a:effectLst/>
  </c:spPr>
  <c:txPr>
    <a:bodyPr rot="0" spcFirstLastPara="0" vertOverflow="ellipsis" horzOverflow="overflow" vert="horz" wrap="square" anchor="ctr" anchorCtr="1"/>
    <a:lstStyle/>
    <a:p>
      <a:pPr>
        <a:defRPr lang="zh-CN" sz="3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控制图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7692629465406327E-2"/>
          <c:y val="0.17039473684210507"/>
          <c:w val="0.92515686438551004"/>
          <c:h val="0.726842105263158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'1A'!$H$9:$H$16</c:f>
              <c:numCache>
                <c:formatCode>0.0000_);[Red]\(0.0000\)</c:formatCode>
                <c:ptCount val="8"/>
                <c:pt idx="0">
                  <c:v>138.52663999999999</c:v>
                </c:pt>
                <c:pt idx="1">
                  <c:v>138.52762000000001</c:v>
                </c:pt>
                <c:pt idx="2">
                  <c:v>138.52569999999997</c:v>
                </c:pt>
                <c:pt idx="3">
                  <c:v>138.52585999999999</c:v>
                </c:pt>
                <c:pt idx="4">
                  <c:v>138.52608000000001</c:v>
                </c:pt>
                <c:pt idx="5">
                  <c:v>138.52600000000001</c:v>
                </c:pt>
                <c:pt idx="6">
                  <c:v>138.52662000000001</c:v>
                </c:pt>
                <c:pt idx="7">
                  <c:v>138.52516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2B-4978-94EB-A8463776F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0461696"/>
        <c:axId val="240463232"/>
      </c:lineChart>
      <c:catAx>
        <c:axId val="240461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horzOverflow="overflow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40463232"/>
        <c:crosses val="autoZero"/>
        <c:auto val="1"/>
        <c:lblAlgn val="ctr"/>
        <c:lblOffset val="100"/>
        <c:noMultiLvlLbl val="0"/>
      </c:catAx>
      <c:valAx>
        <c:axId val="240463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_);[Red]\(0.00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horzOverflow="overflow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40461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spcFirstLastPara="0" vertOverflow="ellipsis" horzOverflow="overflow" vert="horz" wrap="square" anchor="ctr" anchorCtr="1"/>
    <a:lstStyle/>
    <a:p>
      <a:pPr>
        <a:defRPr lang="zh-CN"/>
      </a:pPr>
      <a:endParaRPr lang="zh-CN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R</a:t>
            </a:r>
            <a:r>
              <a:rPr lang="zh-CN" altLang="en-US"/>
              <a:t>控制图</a:t>
            </a:r>
          </a:p>
        </c:rich>
      </c:tx>
      <c:layout>
        <c:manualLayout>
          <c:xMode val="edge"/>
          <c:yMode val="edge"/>
          <c:x val="0.447547797173732"/>
          <c:y val="2.84697508896797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'1A'!$I$9:$I$16</c:f>
              <c:numCache>
                <c:formatCode>0.0000_);[Red]\(0.0000\)</c:formatCode>
                <c:ptCount val="8"/>
                <c:pt idx="0">
                  <c:v>3.3999999999991815E-3</c:v>
                </c:pt>
                <c:pt idx="1">
                  <c:v>3.0999999999892225E-3</c:v>
                </c:pt>
                <c:pt idx="2">
                  <c:v>1.5999999999962711E-3</c:v>
                </c:pt>
                <c:pt idx="3">
                  <c:v>2.8000000000076852E-3</c:v>
                </c:pt>
                <c:pt idx="4">
                  <c:v>3.5000000000025011E-3</c:v>
                </c:pt>
                <c:pt idx="5">
                  <c:v>3.9000000000157797E-3</c:v>
                </c:pt>
                <c:pt idx="6">
                  <c:v>3.5000000000025011E-3</c:v>
                </c:pt>
                <c:pt idx="7">
                  <c:v>2.7000000000043656E-3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37-453A-B636-CE0C64C26C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0651264"/>
        <c:axId val="240661248"/>
      </c:lineChart>
      <c:catAx>
        <c:axId val="240651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horzOverflow="overflow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40661248"/>
        <c:crosses val="autoZero"/>
        <c:auto val="1"/>
        <c:lblAlgn val="ctr"/>
        <c:lblOffset val="100"/>
        <c:noMultiLvlLbl val="0"/>
      </c:catAx>
      <c:valAx>
        <c:axId val="240661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_);[Red]\(0.00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horzOverflow="overflow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40651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spcFirstLastPara="0" vertOverflow="ellipsis" horzOverflow="overflow" vert="horz" wrap="square" anchor="ctr" anchorCtr="1"/>
    <a:lstStyle/>
    <a:p>
      <a:pPr>
        <a:defRPr lang="zh-CN"/>
      </a:pPr>
      <a:endParaRPr lang="zh-CN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8.emf"/><Relationship Id="rId4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w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845608</xdr:colOff>
      <xdr:row>28</xdr:row>
      <xdr:rowOff>38523</xdr:rowOff>
    </xdr:from>
    <xdr:to>
      <xdr:col>6</xdr:col>
      <xdr:colOff>80433</xdr:colOff>
      <xdr:row>28</xdr:row>
      <xdr:rowOff>238548</xdr:rowOff>
    </xdr:to>
    <xdr:pic>
      <xdr:nvPicPr>
        <xdr:cNvPr id="19689" name="Picture 3">
          <a:extLst>
            <a:ext uri="{FF2B5EF4-FFF2-40B4-BE49-F238E27FC236}">
              <a16:creationId xmlns:a16="http://schemas.microsoft.com/office/drawing/2014/main" id="{00000000-0008-0000-0000-0000E9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33185" y="8153400"/>
          <a:ext cx="266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2</xdr:col>
      <xdr:colOff>76200</xdr:colOff>
      <xdr:row>35</xdr:row>
      <xdr:rowOff>47625</xdr:rowOff>
    </xdr:from>
    <xdr:to>
      <xdr:col>2</xdr:col>
      <xdr:colOff>390525</xdr:colOff>
      <xdr:row>35</xdr:row>
      <xdr:rowOff>285750</xdr:rowOff>
    </xdr:to>
    <xdr:pic>
      <xdr:nvPicPr>
        <xdr:cNvPr id="19690" name="Picture 7">
          <a:extLst>
            <a:ext uri="{FF2B5EF4-FFF2-40B4-BE49-F238E27FC236}">
              <a16:creationId xmlns:a16="http://schemas.microsoft.com/office/drawing/2014/main" id="{00000000-0008-0000-0000-0000EA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311400" y="1089977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8</xdr:col>
      <xdr:colOff>600075</xdr:colOff>
      <xdr:row>41</xdr:row>
      <xdr:rowOff>9525</xdr:rowOff>
    </xdr:to>
    <xdr:graphicFrame macro="">
      <xdr:nvGraphicFramePr>
        <xdr:cNvPr id="19691" name="图表 11">
          <a:extLst>
            <a:ext uri="{FF2B5EF4-FFF2-40B4-BE49-F238E27FC236}">
              <a16:creationId xmlns:a16="http://schemas.microsoft.com/office/drawing/2014/main" id="{00000000-0008-0000-0000-0000EB4C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41</xdr:row>
      <xdr:rowOff>0</xdr:rowOff>
    </xdr:from>
    <xdr:to>
      <xdr:col>9</xdr:col>
      <xdr:colOff>9525</xdr:colOff>
      <xdr:row>41</xdr:row>
      <xdr:rowOff>9525</xdr:rowOff>
    </xdr:to>
    <xdr:graphicFrame macro="">
      <xdr:nvGraphicFramePr>
        <xdr:cNvPr id="19692" name="图表 12">
          <a:extLst>
            <a:ext uri="{FF2B5EF4-FFF2-40B4-BE49-F238E27FC236}">
              <a16:creationId xmlns:a16="http://schemas.microsoft.com/office/drawing/2014/main" id="{00000000-0008-0000-0000-0000EC4C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133350</xdr:colOff>
          <xdr:row>6</xdr:row>
          <xdr:rowOff>50800</xdr:rowOff>
        </xdr:from>
        <xdr:to>
          <xdr:col>7</xdr:col>
          <xdr:colOff>222250</xdr:colOff>
          <xdr:row>7</xdr:row>
          <xdr:rowOff>57150</xdr:rowOff>
        </xdr:to>
        <xdr:sp macro="" textlink="">
          <xdr:nvSpPr>
            <xdr:cNvPr id="19457" name="Object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0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28</xdr:row>
          <xdr:rowOff>19050</xdr:rowOff>
        </xdr:from>
        <xdr:to>
          <xdr:col>1</xdr:col>
          <xdr:colOff>349250</xdr:colOff>
          <xdr:row>29</xdr:row>
          <xdr:rowOff>25400</xdr:rowOff>
        </xdr:to>
        <xdr:sp macro="" textlink="">
          <xdr:nvSpPr>
            <xdr:cNvPr id="19458" name="Object 2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id="{00000000-0008-0000-00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31</xdr:row>
          <xdr:rowOff>12700</xdr:rowOff>
        </xdr:from>
        <xdr:to>
          <xdr:col>2</xdr:col>
          <xdr:colOff>139700</xdr:colOff>
          <xdr:row>31</xdr:row>
          <xdr:rowOff>190500</xdr:rowOff>
        </xdr:to>
        <xdr:sp macro="" textlink="">
          <xdr:nvSpPr>
            <xdr:cNvPr id="19460" name="Object 4" hidden="1">
              <a:extLst>
                <a:ext uri="{63B3BB69-23CF-44E3-9099-C40C66FF867C}">
                  <a14:compatExt spid="_x0000_s19460"/>
                </a:ext>
                <a:ext uri="{FF2B5EF4-FFF2-40B4-BE49-F238E27FC236}">
                  <a16:creationId xmlns:a16="http://schemas.microsoft.com/office/drawing/2014/main" id="{00000000-0008-0000-0000-00000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32</xdr:row>
          <xdr:rowOff>63500</xdr:rowOff>
        </xdr:from>
        <xdr:to>
          <xdr:col>2</xdr:col>
          <xdr:colOff>609600</xdr:colOff>
          <xdr:row>33</xdr:row>
          <xdr:rowOff>0</xdr:rowOff>
        </xdr:to>
        <xdr:sp macro="" textlink="">
          <xdr:nvSpPr>
            <xdr:cNvPr id="19461" name="Object 5" hidden="1">
              <a:extLst>
                <a:ext uri="{63B3BB69-23CF-44E3-9099-C40C66FF867C}">
                  <a14:compatExt spid="_x0000_s19461"/>
                </a:ext>
                <a:ext uri="{FF2B5EF4-FFF2-40B4-BE49-F238E27FC236}">
                  <a16:creationId xmlns:a16="http://schemas.microsoft.com/office/drawing/2014/main" id="{00000000-0008-0000-0000-00000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33</xdr:row>
          <xdr:rowOff>25400</xdr:rowOff>
        </xdr:from>
        <xdr:to>
          <xdr:col>2</xdr:col>
          <xdr:colOff>609600</xdr:colOff>
          <xdr:row>34</xdr:row>
          <xdr:rowOff>0</xdr:rowOff>
        </xdr:to>
        <xdr:sp macro="" textlink="">
          <xdr:nvSpPr>
            <xdr:cNvPr id="19462" name="Object 6" hidden="1">
              <a:extLst>
                <a:ext uri="{63B3BB69-23CF-44E3-9099-C40C66FF867C}">
                  <a14:compatExt spid="_x0000_s19462"/>
                </a:ext>
                <a:ext uri="{FF2B5EF4-FFF2-40B4-BE49-F238E27FC236}">
                  <a16:creationId xmlns:a16="http://schemas.microsoft.com/office/drawing/2014/main" id="{00000000-0008-0000-0000-00000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25400</xdr:colOff>
          <xdr:row>36</xdr:row>
          <xdr:rowOff>76200</xdr:rowOff>
        </xdr:from>
        <xdr:to>
          <xdr:col>2</xdr:col>
          <xdr:colOff>279400</xdr:colOff>
          <xdr:row>37</xdr:row>
          <xdr:rowOff>0</xdr:rowOff>
        </xdr:to>
        <xdr:sp macro="" textlink="">
          <xdr:nvSpPr>
            <xdr:cNvPr id="19464" name="Object 8" hidden="1">
              <a:extLst>
                <a:ext uri="{63B3BB69-23CF-44E3-9099-C40C66FF867C}">
                  <a14:compatExt spid="_x0000_s19464"/>
                </a:ext>
                <a:ext uri="{FF2B5EF4-FFF2-40B4-BE49-F238E27FC236}">
                  <a16:creationId xmlns:a16="http://schemas.microsoft.com/office/drawing/2014/main" id="{00000000-0008-0000-0000-00000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355600</xdr:colOff>
          <xdr:row>30</xdr:row>
          <xdr:rowOff>57150</xdr:rowOff>
        </xdr:from>
        <xdr:to>
          <xdr:col>0</xdr:col>
          <xdr:colOff>457200</xdr:colOff>
          <xdr:row>30</xdr:row>
          <xdr:rowOff>285750</xdr:rowOff>
        </xdr:to>
        <xdr:sp macro="" textlink="">
          <xdr:nvSpPr>
            <xdr:cNvPr id="19465" name="Object 9" hidden="1">
              <a:extLst>
                <a:ext uri="{63B3BB69-23CF-44E3-9099-C40C66FF867C}">
                  <a14:compatExt spid="_x0000_s19465"/>
                </a:ext>
                <a:ext uri="{FF2B5EF4-FFF2-40B4-BE49-F238E27FC236}">
                  <a16:creationId xmlns:a16="http://schemas.microsoft.com/office/drawing/2014/main" id="{00000000-0008-0000-0000-00000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25400</xdr:colOff>
          <xdr:row>37</xdr:row>
          <xdr:rowOff>38100</xdr:rowOff>
        </xdr:from>
        <xdr:to>
          <xdr:col>2</xdr:col>
          <xdr:colOff>368300</xdr:colOff>
          <xdr:row>37</xdr:row>
          <xdr:rowOff>234950</xdr:rowOff>
        </xdr:to>
        <xdr:sp macro="" textlink="">
          <xdr:nvSpPr>
            <xdr:cNvPr id="19466" name="Object 10" hidden="1">
              <a:extLst>
                <a:ext uri="{63B3BB69-23CF-44E3-9099-C40C66FF867C}">
                  <a14:compatExt spid="_x0000_s19466"/>
                </a:ext>
                <a:ext uri="{FF2B5EF4-FFF2-40B4-BE49-F238E27FC236}">
                  <a16:creationId xmlns:a16="http://schemas.microsoft.com/office/drawing/2014/main" id="{00000000-0008-0000-0000-00000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31</xdr:row>
          <xdr:rowOff>0</xdr:rowOff>
        </xdr:from>
        <xdr:to>
          <xdr:col>2</xdr:col>
          <xdr:colOff>177800</xdr:colOff>
          <xdr:row>31</xdr:row>
          <xdr:rowOff>190500</xdr:rowOff>
        </xdr:to>
        <xdr:sp macro="" textlink="">
          <xdr:nvSpPr>
            <xdr:cNvPr id="19468" name="Object 12" hidden="1">
              <a:extLst>
                <a:ext uri="{63B3BB69-23CF-44E3-9099-C40C66FF867C}">
                  <a14:compatExt spid="_x0000_s19468"/>
                </a:ext>
                <a:ext uri="{FF2B5EF4-FFF2-40B4-BE49-F238E27FC236}">
                  <a16:creationId xmlns:a16="http://schemas.microsoft.com/office/drawing/2014/main" id="{00000000-0008-0000-0000-00000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342900</xdr:colOff>
          <xdr:row>6</xdr:row>
          <xdr:rowOff>120650</xdr:rowOff>
        </xdr:from>
        <xdr:to>
          <xdr:col>7</xdr:col>
          <xdr:colOff>546100</xdr:colOff>
          <xdr:row>7</xdr:row>
          <xdr:rowOff>203200</xdr:rowOff>
        </xdr:to>
        <xdr:sp macro="" textlink="">
          <xdr:nvSpPr>
            <xdr:cNvPr id="19470" name="Object 14" hidden="1">
              <a:extLst>
                <a:ext uri="{63B3BB69-23CF-44E3-9099-C40C66FF867C}">
                  <a14:compatExt spid="_x0000_s19470"/>
                </a:ext>
                <a:ext uri="{FF2B5EF4-FFF2-40B4-BE49-F238E27FC236}">
                  <a16:creationId xmlns:a16="http://schemas.microsoft.com/office/drawing/2014/main" id="{00000000-0008-0000-0000-00000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579437</xdr:colOff>
      <xdr:row>40</xdr:row>
      <xdr:rowOff>181598</xdr:rowOff>
    </xdr:from>
    <xdr:to>
      <xdr:col>6</xdr:col>
      <xdr:colOff>555625</xdr:colOff>
      <xdr:row>40</xdr:row>
      <xdr:rowOff>619125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EDC94460-C523-116B-C5AC-C4244AC32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5375" y="13230848"/>
          <a:ext cx="1008063" cy="4375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3</xdr:row>
      <xdr:rowOff>133350</xdr:rowOff>
    </xdr:from>
    <xdr:to>
      <xdr:col>11</xdr:col>
      <xdr:colOff>417830</xdr:colOff>
      <xdr:row>18</xdr:row>
      <xdr:rowOff>142875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114935</xdr:colOff>
      <xdr:row>11</xdr:row>
      <xdr:rowOff>67945</xdr:rowOff>
    </xdr:from>
    <xdr:to>
      <xdr:col>11</xdr:col>
      <xdr:colOff>105410</xdr:colOff>
      <xdr:row>11</xdr:row>
      <xdr:rowOff>67945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800735" y="2563495"/>
          <a:ext cx="6848475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331611</xdr:colOff>
      <xdr:row>19</xdr:row>
      <xdr:rowOff>14111</xdr:rowOff>
    </xdr:from>
    <xdr:to>
      <xdr:col>11</xdr:col>
      <xdr:colOff>435680</xdr:colOff>
      <xdr:row>33</xdr:row>
      <xdr:rowOff>171097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146685</xdr:colOff>
      <xdr:row>5</xdr:row>
      <xdr:rowOff>94615</xdr:rowOff>
    </xdr:from>
    <xdr:to>
      <xdr:col>11</xdr:col>
      <xdr:colOff>71755</xdr:colOff>
      <xdr:row>5</xdr:row>
      <xdr:rowOff>111760</xdr:rowOff>
    </xdr:to>
    <xdr:cxnSp macro="">
      <xdr:nvCxnSpPr>
        <xdr:cNvPr id="4" name="直接连接符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 flipV="1">
          <a:off x="832485" y="1504315"/>
          <a:ext cx="6783070" cy="17145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190500</xdr:colOff>
          <xdr:row>3</xdr:row>
          <xdr:rowOff>95250</xdr:rowOff>
        </xdr:from>
        <xdr:to>
          <xdr:col>5</xdr:col>
          <xdr:colOff>292100</xdr:colOff>
          <xdr:row>5</xdr:row>
          <xdr:rowOff>76200</xdr:rowOff>
        </xdr:to>
        <xdr:sp macro="" textlink="">
          <xdr:nvSpPr>
            <xdr:cNvPr id="20481" name="Object 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00000000-0008-0000-0100-00000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107950</xdr:colOff>
          <xdr:row>3</xdr:row>
          <xdr:rowOff>82550</xdr:rowOff>
        </xdr:from>
        <xdr:to>
          <xdr:col>5</xdr:col>
          <xdr:colOff>209550</xdr:colOff>
          <xdr:row>5</xdr:row>
          <xdr:rowOff>69850</xdr:rowOff>
        </xdr:to>
        <xdr:sp macro="" textlink="">
          <xdr:nvSpPr>
            <xdr:cNvPr id="20483" name="Object 3" hidden="1">
              <a:extLst>
                <a:ext uri="{63B3BB69-23CF-44E3-9099-C40C66FF867C}">
                  <a14:compatExt spid="_x0000_s20483"/>
                </a:ext>
                <a:ext uri="{FF2B5EF4-FFF2-40B4-BE49-F238E27FC236}">
                  <a16:creationId xmlns:a16="http://schemas.microsoft.com/office/drawing/2014/main" id="{00000000-0008-0000-0100-00000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0.06367</cdr:x>
      <cdr:y>0.92461</cdr:y>
    </cdr:from>
    <cdr:to>
      <cdr:x>0.97098</cdr:x>
      <cdr:y>0.9279</cdr:y>
    </cdr:to>
    <cdr:sp macro="" textlink="">
      <cdr:nvSpPr>
        <cdr:cNvPr id="2" name="直接连接符 1"/>
        <cdr:cNvSpPr/>
      </cdr:nvSpPr>
      <cdr:spPr>
        <a:xfrm xmlns:a="http://schemas.openxmlformats.org/drawingml/2006/main" flipV="1">
          <a:off x="484798" y="2660873"/>
          <a:ext cx="6907892" cy="9467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0.07591</cdr:x>
      <cdr:y>0.12816</cdr:y>
    </cdr:from>
    <cdr:to>
      <cdr:x>0.96677</cdr:x>
      <cdr:y>0.13556</cdr:y>
    </cdr:to>
    <cdr:sp macro="" textlink="">
      <cdr:nvSpPr>
        <cdr:cNvPr id="2" name="直接连接符 1"/>
        <cdr:cNvSpPr/>
      </cdr:nvSpPr>
      <cdr:spPr>
        <a:xfrm xmlns:a="http://schemas.openxmlformats.org/drawingml/2006/main" flipV="1">
          <a:off x="581660" y="340995"/>
          <a:ext cx="6826250" cy="1968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sp>
  </cdr:relSizeAnchor>
  <cdr:relSizeAnchor xmlns:cdr="http://schemas.openxmlformats.org/drawingml/2006/chartDrawing">
    <cdr:from>
      <cdr:x>0.0586</cdr:x>
      <cdr:y>0.42512</cdr:y>
    </cdr:from>
    <cdr:to>
      <cdr:x>0.97756</cdr:x>
      <cdr:y>0.43224</cdr:y>
    </cdr:to>
    <cdr:sp macro="" textlink="">
      <cdr:nvSpPr>
        <cdr:cNvPr id="3" name="直接连接符 2"/>
        <cdr:cNvSpPr/>
      </cdr:nvSpPr>
      <cdr:spPr>
        <a:xfrm xmlns:a="http://schemas.openxmlformats.org/drawingml/2006/main" flipV="1">
          <a:off x="449052" y="1131100"/>
          <a:ext cx="7041516" cy="18937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3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sp>
  </cdr:relSizeAnchor>
  <cdr:relSizeAnchor xmlns:cdr="http://schemas.openxmlformats.org/drawingml/2006/chartDrawing">
    <cdr:from>
      <cdr:x>0.05985</cdr:x>
      <cdr:y>0.879</cdr:y>
    </cdr:from>
    <cdr:to>
      <cdr:x>0.99002</cdr:x>
      <cdr:y>0.88612</cdr:y>
    </cdr:to>
    <cdr:sp macro="" textlink="">
      <cdr:nvSpPr>
        <cdr:cNvPr id="4" name="直接连接符 3"/>
        <cdr:cNvSpPr/>
      </cdr:nvSpPr>
      <cdr:spPr>
        <a:xfrm xmlns:a="http://schemas.openxmlformats.org/drawingml/2006/main" flipV="1">
          <a:off x="456268" y="2478253"/>
          <a:ext cx="7091177" cy="20074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2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sp>
  </cdr:relSizeAnchor>
</c:userShape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oleObject" Target="../embeddings/oleObject6.bin"/><Relationship Id="rId18" Type="http://schemas.openxmlformats.org/officeDocument/2006/relationships/image" Target="../media/image7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image" Target="../media/image4.emf"/><Relationship Id="rId17" Type="http://schemas.openxmlformats.org/officeDocument/2006/relationships/oleObject" Target="../embeddings/oleObject8.bin"/><Relationship Id="rId2" Type="http://schemas.openxmlformats.org/officeDocument/2006/relationships/drawing" Target="../drawings/drawing1.xml"/><Relationship Id="rId16" Type="http://schemas.openxmlformats.org/officeDocument/2006/relationships/image" Target="../media/image6.emf"/><Relationship Id="rId20" Type="http://schemas.openxmlformats.org/officeDocument/2006/relationships/oleObject" Target="../embeddings/oleObject10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oleObject" Target="../embeddings/oleObject5.bin"/><Relationship Id="rId5" Type="http://schemas.openxmlformats.org/officeDocument/2006/relationships/image" Target="../media/image1.wmf"/><Relationship Id="rId15" Type="http://schemas.openxmlformats.org/officeDocument/2006/relationships/oleObject" Target="../embeddings/oleObject7.bin"/><Relationship Id="rId10" Type="http://schemas.openxmlformats.org/officeDocument/2006/relationships/image" Target="../media/image3.emf"/><Relationship Id="rId19" Type="http://schemas.openxmlformats.org/officeDocument/2006/relationships/oleObject" Target="../embeddings/oleObject9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4.bin"/><Relationship Id="rId14" Type="http://schemas.openxmlformats.org/officeDocument/2006/relationships/image" Target="../media/image5.emf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12.bin"/><Relationship Id="rId5" Type="http://schemas.openxmlformats.org/officeDocument/2006/relationships/image" Target="../media/image6.emf"/><Relationship Id="rId4" Type="http://schemas.openxmlformats.org/officeDocument/2006/relationships/oleObject" Target="../embeddings/oleObject1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S41"/>
  <sheetViews>
    <sheetView tabSelected="1" zoomScale="80" zoomScaleNormal="80" workbookViewId="0">
      <selection activeCell="G45" sqref="G45"/>
    </sheetView>
  </sheetViews>
  <sheetFormatPr defaultColWidth="9" defaultRowHeight="15" x14ac:dyDescent="0.25"/>
  <cols>
    <col min="1" max="1" width="11.9140625" customWidth="1"/>
    <col min="2" max="2" width="13.83203125" customWidth="1"/>
    <col min="3" max="3" width="13.1640625" customWidth="1"/>
    <col min="4" max="4" width="12.25" customWidth="1"/>
    <col min="5" max="5" width="11.83203125" customWidth="1"/>
    <col min="6" max="6" width="13.5" customWidth="1"/>
    <col min="7" max="7" width="12.6640625" customWidth="1"/>
    <col min="8" max="8" width="11.9140625" customWidth="1"/>
    <col min="9" max="9" width="12.1640625" customWidth="1"/>
  </cols>
  <sheetData>
    <row r="1" spans="1:19" ht="21.75" customHeight="1" x14ac:dyDescent="0.25">
      <c r="A1" s="64"/>
      <c r="B1" s="64"/>
      <c r="C1" s="64"/>
      <c r="D1" s="64"/>
      <c r="E1" s="64"/>
      <c r="F1" s="64"/>
      <c r="G1" s="64"/>
      <c r="H1" s="64"/>
      <c r="I1" s="64"/>
    </row>
    <row r="2" spans="1:19" ht="29.25" customHeight="1" x14ac:dyDescent="0.5">
      <c r="A2" s="65" t="s">
        <v>0</v>
      </c>
      <c r="B2" s="66"/>
      <c r="C2" s="66"/>
      <c r="D2" s="66"/>
      <c r="E2" s="66"/>
      <c r="F2" s="66"/>
      <c r="G2" s="66"/>
      <c r="H2" s="66"/>
      <c r="I2" s="66"/>
      <c r="N2" s="40"/>
    </row>
    <row r="3" spans="1:19" ht="24" customHeight="1" x14ac:dyDescent="0.25">
      <c r="A3" t="s">
        <v>1</v>
      </c>
      <c r="H3" s="4"/>
      <c r="I3" s="4"/>
      <c r="L3" s="40"/>
      <c r="N3" s="40"/>
    </row>
    <row r="4" spans="1:19" ht="24" customHeight="1" x14ac:dyDescent="0.35">
      <c r="A4" s="67" t="s">
        <v>42</v>
      </c>
      <c r="B4" s="68"/>
      <c r="C4" s="68"/>
      <c r="D4" s="68"/>
      <c r="E4" s="68"/>
      <c r="F4" s="68"/>
      <c r="G4" s="68"/>
      <c r="H4" s="68"/>
      <c r="I4" s="68"/>
      <c r="L4" s="40"/>
      <c r="N4" s="40"/>
    </row>
    <row r="5" spans="1:19" ht="30.75" customHeight="1" x14ac:dyDescent="0.25">
      <c r="A5" s="69" t="s">
        <v>51</v>
      </c>
      <c r="B5" s="68"/>
      <c r="C5" s="68"/>
      <c r="D5" s="68"/>
      <c r="E5" s="68"/>
      <c r="F5" s="68"/>
      <c r="G5" s="68"/>
      <c r="H5" s="68"/>
      <c r="I5" s="68"/>
      <c r="L5" s="40"/>
      <c r="N5" s="40"/>
    </row>
    <row r="6" spans="1:19" ht="24" customHeight="1" x14ac:dyDescent="0.25">
      <c r="A6" s="49" t="s">
        <v>52</v>
      </c>
      <c r="B6" s="5"/>
      <c r="C6" s="5"/>
      <c r="D6" s="5"/>
      <c r="E6" s="5"/>
      <c r="F6" s="5"/>
      <c r="G6" s="5"/>
      <c r="H6" s="4"/>
      <c r="I6" s="4"/>
      <c r="L6" s="40"/>
      <c r="N6" s="40"/>
      <c r="S6" s="40"/>
    </row>
    <row r="7" spans="1:19" ht="23.25" customHeight="1" x14ac:dyDescent="0.25">
      <c r="A7" s="53" t="s">
        <v>2</v>
      </c>
      <c r="B7" s="6" t="s">
        <v>3</v>
      </c>
      <c r="C7" s="70" t="s">
        <v>4</v>
      </c>
      <c r="D7" s="70"/>
      <c r="E7" s="70"/>
      <c r="F7" s="70"/>
      <c r="G7" s="70"/>
      <c r="H7" s="55"/>
      <c r="I7" s="57" t="s">
        <v>5</v>
      </c>
      <c r="L7" s="40"/>
      <c r="P7" s="40"/>
      <c r="S7" s="40"/>
    </row>
    <row r="8" spans="1:19" ht="22" customHeight="1" x14ac:dyDescent="0.25">
      <c r="A8" s="54"/>
      <c r="B8" s="7" t="s">
        <v>6</v>
      </c>
      <c r="C8" s="8" t="s">
        <v>7</v>
      </c>
      <c r="D8" s="8" t="s">
        <v>8</v>
      </c>
      <c r="E8" s="8" t="s">
        <v>9</v>
      </c>
      <c r="F8" s="8" t="s">
        <v>10</v>
      </c>
      <c r="G8" s="8" t="s">
        <v>11</v>
      </c>
      <c r="H8" s="56"/>
      <c r="I8" s="58"/>
      <c r="L8" s="40"/>
      <c r="N8" s="40"/>
      <c r="P8" s="40"/>
      <c r="R8" s="40"/>
      <c r="S8" s="40"/>
    </row>
    <row r="9" spans="1:19" ht="22" customHeight="1" x14ac:dyDescent="0.25">
      <c r="A9" s="9">
        <v>1</v>
      </c>
      <c r="B9" s="10" t="s">
        <v>46</v>
      </c>
      <c r="C9" s="11">
        <v>138.5247</v>
      </c>
      <c r="D9" s="11">
        <v>138.5258</v>
      </c>
      <c r="E9" s="11">
        <v>138.52760000000001</v>
      </c>
      <c r="F9" s="11">
        <v>138.52699999999999</v>
      </c>
      <c r="G9" s="11">
        <v>138.52809999999999</v>
      </c>
      <c r="H9" s="12">
        <f t="shared" ref="H9:H14" si="0">SUM(C9:G9)/5</f>
        <v>138.52663999999999</v>
      </c>
      <c r="I9" s="11">
        <f>MAX(C9:G9)-MIN(C9:G9)</f>
        <v>3.3999999999991815E-3</v>
      </c>
      <c r="K9" s="41"/>
      <c r="L9" s="40"/>
      <c r="N9" s="40"/>
      <c r="P9" s="40"/>
      <c r="R9" s="40"/>
      <c r="S9" s="40"/>
    </row>
    <row r="10" spans="1:19" ht="22" customHeight="1" x14ac:dyDescent="0.25">
      <c r="A10" s="9">
        <v>2</v>
      </c>
      <c r="B10" s="10" t="s">
        <v>47</v>
      </c>
      <c r="C10" s="11">
        <v>138.5284</v>
      </c>
      <c r="D10" s="11">
        <v>138.52760000000001</v>
      </c>
      <c r="E10" s="11">
        <v>138.52879999999999</v>
      </c>
      <c r="F10" s="11">
        <v>138.52760000000001</v>
      </c>
      <c r="G10" s="11">
        <v>138.5257</v>
      </c>
      <c r="H10" s="12">
        <f t="shared" si="0"/>
        <v>138.52762000000001</v>
      </c>
      <c r="I10" s="11">
        <f t="shared" ref="I10:I14" si="1">MAX(C10:G10)-MIN(C10:G10)</f>
        <v>3.0999999999892225E-3</v>
      </c>
      <c r="K10" s="41"/>
      <c r="L10" s="40"/>
      <c r="N10" s="40"/>
      <c r="P10" s="40"/>
      <c r="R10" s="40"/>
      <c r="S10" s="40"/>
    </row>
    <row r="11" spans="1:19" ht="22" customHeight="1" x14ac:dyDescent="0.25">
      <c r="A11" s="9">
        <v>3</v>
      </c>
      <c r="B11" s="10" t="s">
        <v>48</v>
      </c>
      <c r="C11" s="11">
        <v>138.52619999999999</v>
      </c>
      <c r="D11" s="11">
        <v>138.5248</v>
      </c>
      <c r="E11" s="11">
        <v>138.5256</v>
      </c>
      <c r="F11" s="11">
        <v>138.52549999999999</v>
      </c>
      <c r="G11" s="11">
        <v>138.5264</v>
      </c>
      <c r="H11" s="12">
        <f t="shared" si="0"/>
        <v>138.52569999999997</v>
      </c>
      <c r="I11" s="11">
        <f t="shared" si="1"/>
        <v>1.5999999999962711E-3</v>
      </c>
      <c r="K11" s="41"/>
      <c r="L11" s="40"/>
      <c r="N11" s="40"/>
      <c r="P11" s="40"/>
      <c r="R11" s="40"/>
    </row>
    <row r="12" spans="1:19" ht="22" customHeight="1" x14ac:dyDescent="0.35">
      <c r="A12" s="9">
        <v>4</v>
      </c>
      <c r="B12" s="10" t="s">
        <v>45</v>
      </c>
      <c r="C12" s="11">
        <v>138.5257</v>
      </c>
      <c r="D12" s="11">
        <v>138.52529999999999</v>
      </c>
      <c r="E12" s="11">
        <v>138.5274</v>
      </c>
      <c r="F12" s="11">
        <v>138.52629999999999</v>
      </c>
      <c r="G12" s="11">
        <v>138.52459999999999</v>
      </c>
      <c r="H12" s="12">
        <f t="shared" si="0"/>
        <v>138.52585999999999</v>
      </c>
      <c r="I12" s="11">
        <f t="shared" si="1"/>
        <v>2.8000000000076852E-3</v>
      </c>
      <c r="K12" s="41" t="s">
        <v>12</v>
      </c>
      <c r="L12" s="42" t="s">
        <v>13</v>
      </c>
      <c r="N12" s="40"/>
      <c r="R12" s="40"/>
    </row>
    <row r="13" spans="1:19" ht="22" customHeight="1" x14ac:dyDescent="0.35">
      <c r="A13" s="13">
        <v>5</v>
      </c>
      <c r="B13" s="10" t="s">
        <v>44</v>
      </c>
      <c r="C13" s="11">
        <v>138.52719999999999</v>
      </c>
      <c r="D13" s="11">
        <v>138.52809999999999</v>
      </c>
      <c r="E13" s="11">
        <v>138.52459999999999</v>
      </c>
      <c r="F13" s="11">
        <v>138.5248</v>
      </c>
      <c r="G13" s="11">
        <v>138.5257</v>
      </c>
      <c r="H13" s="12">
        <f t="shared" si="0"/>
        <v>138.52608000000001</v>
      </c>
      <c r="I13" s="11">
        <f t="shared" si="1"/>
        <v>3.5000000000025011E-3</v>
      </c>
      <c r="K13" s="41"/>
      <c r="L13" s="42"/>
      <c r="N13" s="40"/>
    </row>
    <row r="14" spans="1:19" ht="22" customHeight="1" x14ac:dyDescent="0.35">
      <c r="A14" s="13">
        <v>6</v>
      </c>
      <c r="B14" s="10" t="s">
        <v>49</v>
      </c>
      <c r="C14" s="11">
        <v>138.52590000000001</v>
      </c>
      <c r="D14" s="11">
        <v>138.52629999999999</v>
      </c>
      <c r="E14" s="11">
        <v>138.52610000000001</v>
      </c>
      <c r="F14" s="11">
        <v>138.5239</v>
      </c>
      <c r="G14" s="11">
        <v>138.52780000000001</v>
      </c>
      <c r="H14" s="12">
        <f t="shared" si="0"/>
        <v>138.52600000000001</v>
      </c>
      <c r="I14" s="11">
        <f t="shared" si="1"/>
        <v>3.9000000000157797E-3</v>
      </c>
      <c r="K14" s="41"/>
      <c r="L14" s="42"/>
    </row>
    <row r="15" spans="1:19" ht="22" customHeight="1" x14ac:dyDescent="0.35">
      <c r="A15" s="13">
        <v>7</v>
      </c>
      <c r="B15" s="10" t="s">
        <v>50</v>
      </c>
      <c r="C15" s="11">
        <v>138.5264</v>
      </c>
      <c r="D15" s="11">
        <v>138.52539999999999</v>
      </c>
      <c r="E15" s="11">
        <v>138.52529999999999</v>
      </c>
      <c r="F15" s="11">
        <v>138.52719999999999</v>
      </c>
      <c r="G15" s="11">
        <v>138.52879999999999</v>
      </c>
      <c r="H15" s="12">
        <f t="shared" ref="H15:H16" si="2">SUM(C15:G15)/5</f>
        <v>138.52662000000001</v>
      </c>
      <c r="I15" s="11">
        <f t="shared" ref="I15:I16" si="3">MAX(C15:G15)-MIN(C15:G15)</f>
        <v>3.5000000000025011E-3</v>
      </c>
      <c r="K15" s="41" t="s">
        <v>14</v>
      </c>
      <c r="L15" s="42"/>
    </row>
    <row r="16" spans="1:19" ht="22" customHeight="1" x14ac:dyDescent="0.25">
      <c r="A16" s="13">
        <v>8</v>
      </c>
      <c r="B16" s="10" t="s">
        <v>43</v>
      </c>
      <c r="C16" s="11">
        <v>138.52539999999999</v>
      </c>
      <c r="D16" s="11">
        <v>138.52430000000001</v>
      </c>
      <c r="E16" s="11">
        <v>138.52369999999999</v>
      </c>
      <c r="F16" s="11">
        <v>138.5264</v>
      </c>
      <c r="G16" s="11">
        <v>138.52600000000001</v>
      </c>
      <c r="H16" s="12">
        <f t="shared" si="2"/>
        <v>138.52516</v>
      </c>
      <c r="I16" s="11">
        <f t="shared" si="3"/>
        <v>2.7000000000043656E-3</v>
      </c>
      <c r="K16" s="41"/>
      <c r="L16" s="43"/>
    </row>
    <row r="17" spans="1:12" ht="22" customHeight="1" x14ac:dyDescent="0.35">
      <c r="A17" s="13"/>
      <c r="B17" s="14"/>
      <c r="C17" s="15"/>
      <c r="D17" s="15"/>
      <c r="E17" s="15"/>
      <c r="F17" s="15"/>
      <c r="G17" s="15"/>
      <c r="H17" s="16"/>
      <c r="I17" s="44"/>
      <c r="K17" s="41"/>
      <c r="L17" s="42"/>
    </row>
    <row r="18" spans="1:12" ht="22" customHeight="1" x14ac:dyDescent="0.35">
      <c r="A18" s="13"/>
      <c r="B18" s="14"/>
      <c r="C18" s="15"/>
      <c r="D18" s="15"/>
      <c r="E18" s="15"/>
      <c r="F18" s="15"/>
      <c r="G18" s="15"/>
      <c r="H18" s="16"/>
      <c r="I18" s="44"/>
      <c r="K18" s="41"/>
      <c r="L18" s="42"/>
    </row>
    <row r="19" spans="1:12" ht="22" customHeight="1" x14ac:dyDescent="0.35">
      <c r="A19" s="13"/>
      <c r="B19" s="14"/>
      <c r="C19" s="15"/>
      <c r="D19" s="15"/>
      <c r="E19" s="15"/>
      <c r="F19" s="15"/>
      <c r="G19" s="15"/>
      <c r="H19" s="16"/>
      <c r="I19" s="44"/>
      <c r="K19" s="41"/>
      <c r="L19" s="42"/>
    </row>
    <row r="20" spans="1:12" ht="22" customHeight="1" x14ac:dyDescent="0.35">
      <c r="A20" s="13"/>
      <c r="B20" s="14"/>
      <c r="C20" s="15"/>
      <c r="D20" s="15"/>
      <c r="E20" s="15"/>
      <c r="F20" s="15"/>
      <c r="G20" s="15"/>
      <c r="H20" s="16"/>
      <c r="I20" s="44"/>
      <c r="K20" s="41"/>
      <c r="L20" s="42"/>
    </row>
    <row r="21" spans="1:12" ht="22" customHeight="1" x14ac:dyDescent="0.35">
      <c r="A21" s="13"/>
      <c r="B21" s="14"/>
      <c r="C21" s="15"/>
      <c r="D21" s="15"/>
      <c r="E21" s="15"/>
      <c r="F21" s="15"/>
      <c r="G21" s="15"/>
      <c r="H21" s="16"/>
      <c r="I21" s="44"/>
      <c r="K21" s="41"/>
      <c r="L21" s="42"/>
    </row>
    <row r="22" spans="1:12" ht="22" customHeight="1" x14ac:dyDescent="0.35">
      <c r="A22" s="13"/>
      <c r="B22" s="14"/>
      <c r="C22" s="15"/>
      <c r="D22" s="15"/>
      <c r="E22" s="15"/>
      <c r="F22" s="15"/>
      <c r="G22" s="15"/>
      <c r="H22" s="16"/>
      <c r="I22" s="44"/>
      <c r="K22" s="41"/>
      <c r="L22" s="42"/>
    </row>
    <row r="23" spans="1:12" ht="22" customHeight="1" x14ac:dyDescent="0.35">
      <c r="A23" s="13"/>
      <c r="B23" s="14"/>
      <c r="C23" s="15"/>
      <c r="D23" s="15"/>
      <c r="E23" s="15"/>
      <c r="F23" s="15"/>
      <c r="G23" s="15"/>
      <c r="H23" s="16"/>
      <c r="I23" s="44"/>
      <c r="K23" s="41"/>
      <c r="L23" s="42"/>
    </row>
    <row r="24" spans="1:12" ht="22" customHeight="1" x14ac:dyDescent="0.35">
      <c r="A24" s="13"/>
      <c r="B24" s="14"/>
      <c r="C24" s="13"/>
      <c r="D24" s="13"/>
      <c r="E24" s="13"/>
      <c r="F24" s="13"/>
      <c r="G24" s="13"/>
      <c r="H24" s="17"/>
      <c r="I24" s="45"/>
      <c r="K24" s="41"/>
      <c r="L24" s="42"/>
    </row>
    <row r="25" spans="1:12" ht="22" customHeight="1" x14ac:dyDescent="0.35">
      <c r="A25" s="13"/>
      <c r="B25" s="14"/>
      <c r="C25" s="13"/>
      <c r="D25" s="13"/>
      <c r="E25" s="13"/>
      <c r="F25" s="13"/>
      <c r="G25" s="13"/>
      <c r="H25" s="17"/>
      <c r="I25" s="46"/>
      <c r="K25" s="41"/>
      <c r="L25" s="42"/>
    </row>
    <row r="26" spans="1:12" ht="22" customHeight="1" x14ac:dyDescent="0.35">
      <c r="A26" s="13"/>
      <c r="B26" s="14"/>
      <c r="C26" s="13"/>
      <c r="D26" s="13"/>
      <c r="E26" s="13"/>
      <c r="F26" s="13"/>
      <c r="G26" s="13"/>
      <c r="H26" s="17"/>
      <c r="I26" s="45"/>
      <c r="K26" s="41"/>
      <c r="L26" s="42"/>
    </row>
    <row r="27" spans="1:12" ht="22" customHeight="1" x14ac:dyDescent="0.35">
      <c r="A27" s="13"/>
      <c r="B27" s="14"/>
      <c r="C27" s="13"/>
      <c r="D27" s="13"/>
      <c r="E27" s="13"/>
      <c r="F27" s="13"/>
      <c r="G27" s="13"/>
      <c r="H27" s="17"/>
      <c r="I27" s="45"/>
      <c r="K27" s="41"/>
      <c r="L27" s="42"/>
    </row>
    <row r="28" spans="1:12" ht="22" customHeight="1" x14ac:dyDescent="0.35">
      <c r="A28" s="13"/>
      <c r="B28" s="14"/>
      <c r="C28" s="13"/>
      <c r="D28" s="13"/>
      <c r="E28" s="13"/>
      <c r="F28" s="13"/>
      <c r="G28" s="13"/>
      <c r="H28" s="17"/>
      <c r="I28" s="46"/>
      <c r="K28" s="41"/>
      <c r="L28" s="42"/>
    </row>
    <row r="29" spans="1:12" ht="22" customHeight="1" x14ac:dyDescent="0.25">
      <c r="A29" s="18"/>
      <c r="B29" s="19">
        <f>AVERAGE(H9:H23)</f>
        <v>138.52620999999999</v>
      </c>
      <c r="F29" s="20"/>
      <c r="G29" s="21">
        <f>AVERAGE(I9:I23)</f>
        <v>3.0625000000021885E-3</v>
      </c>
      <c r="H29" s="22"/>
      <c r="I29" s="47"/>
    </row>
    <row r="30" spans="1:12" ht="29.25" customHeight="1" x14ac:dyDescent="0.25">
      <c r="A30" s="59" t="s">
        <v>15</v>
      </c>
      <c r="B30" s="60"/>
      <c r="C30" s="23" t="s">
        <v>16</v>
      </c>
      <c r="D30" s="24">
        <v>0.57699999999999996</v>
      </c>
      <c r="E30" s="23" t="s">
        <v>17</v>
      </c>
      <c r="F30" s="24">
        <v>2.1150000000000002</v>
      </c>
      <c r="G30" s="23" t="s">
        <v>18</v>
      </c>
      <c r="H30" s="25" t="s">
        <v>19</v>
      </c>
      <c r="I30" s="48"/>
    </row>
    <row r="31" spans="1:12" ht="37.5" customHeight="1" x14ac:dyDescent="0.4">
      <c r="A31" s="26"/>
      <c r="B31" s="61" t="s">
        <v>20</v>
      </c>
      <c r="C31" s="62"/>
    </row>
    <row r="32" spans="1:12" ht="23.25" customHeight="1" x14ac:dyDescent="0.3">
      <c r="A32" s="27" t="s">
        <v>21</v>
      </c>
      <c r="B32" s="28" t="s">
        <v>22</v>
      </c>
      <c r="C32" s="29"/>
      <c r="D32" s="30">
        <f>SUM(B29)</f>
        <v>138.52620999999999</v>
      </c>
      <c r="E32" s="31"/>
    </row>
    <row r="33" spans="1:9" ht="36.75" customHeight="1" x14ac:dyDescent="0.3">
      <c r="A33" s="27" t="s">
        <v>23</v>
      </c>
      <c r="B33" s="28" t="s">
        <v>24</v>
      </c>
      <c r="C33" s="29"/>
      <c r="D33" s="30">
        <f>SUM(D32+D30*G29)</f>
        <v>138.52797706249999</v>
      </c>
      <c r="E33" s="31"/>
      <c r="F33" s="32"/>
      <c r="G33" s="32"/>
      <c r="H33" s="63"/>
      <c r="I33" s="63"/>
    </row>
    <row r="34" spans="1:9" ht="27" customHeight="1" x14ac:dyDescent="0.3">
      <c r="A34" s="27" t="s">
        <v>25</v>
      </c>
      <c r="B34" s="28" t="s">
        <v>26</v>
      </c>
      <c r="D34" s="30">
        <f>SUM(B29-D30*G29)</f>
        <v>138.5244429375</v>
      </c>
      <c r="E34" s="31"/>
      <c r="F34" s="33"/>
      <c r="G34" s="33"/>
      <c r="H34" s="33"/>
    </row>
    <row r="35" spans="1:9" ht="39.75" customHeight="1" x14ac:dyDescent="0.4">
      <c r="A35" s="34" t="s">
        <v>5</v>
      </c>
      <c r="B35" s="35" t="s">
        <v>20</v>
      </c>
      <c r="D35" s="36"/>
    </row>
    <row r="36" spans="1:9" ht="25.5" customHeight="1" x14ac:dyDescent="0.3">
      <c r="A36" s="37" t="s">
        <v>27</v>
      </c>
      <c r="B36" s="28" t="s">
        <v>28</v>
      </c>
      <c r="D36" s="30">
        <f>SUM(G29)</f>
        <v>3.0625000000021885E-3</v>
      </c>
      <c r="E36" s="31"/>
    </row>
    <row r="37" spans="1:9" ht="30.75" customHeight="1" x14ac:dyDescent="0.3">
      <c r="A37" s="27" t="s">
        <v>23</v>
      </c>
      <c r="B37" s="28" t="s">
        <v>24</v>
      </c>
      <c r="D37" s="30">
        <f>SUM(F30*G29)</f>
        <v>6.4771875000046294E-3</v>
      </c>
      <c r="E37" s="31"/>
      <c r="F37" s="38"/>
      <c r="H37" s="63"/>
      <c r="I37" s="63"/>
    </row>
    <row r="38" spans="1:9" ht="29.25" customHeight="1" x14ac:dyDescent="0.3">
      <c r="A38" s="27" t="s">
        <v>25</v>
      </c>
      <c r="B38" s="28" t="s">
        <v>26</v>
      </c>
      <c r="D38" s="39" t="s">
        <v>19</v>
      </c>
      <c r="E38" s="31"/>
      <c r="H38" s="63"/>
      <c r="I38" s="63"/>
    </row>
    <row r="39" spans="1:9" ht="48" customHeight="1" x14ac:dyDescent="0.25">
      <c r="A39" s="50" t="s">
        <v>29</v>
      </c>
      <c r="B39" s="51"/>
      <c r="C39" s="51"/>
      <c r="D39" s="51"/>
      <c r="E39" s="51"/>
      <c r="F39" s="51"/>
      <c r="G39" s="51"/>
      <c r="H39" s="51"/>
      <c r="I39" s="51"/>
    </row>
    <row r="40" spans="1:9" ht="46.5" customHeight="1" x14ac:dyDescent="0.25">
      <c r="A40" s="50" t="s">
        <v>30</v>
      </c>
      <c r="B40" s="50"/>
      <c r="C40" s="50"/>
      <c r="D40" s="50"/>
      <c r="E40" s="50"/>
      <c r="F40" s="50"/>
      <c r="G40" s="50"/>
      <c r="H40" s="50"/>
      <c r="I40" s="50"/>
    </row>
    <row r="41" spans="1:9" ht="49.5" customHeight="1" x14ac:dyDescent="0.35">
      <c r="B41" s="52" t="s">
        <v>53</v>
      </c>
      <c r="C41" s="52"/>
      <c r="D41" s="52"/>
      <c r="E41" s="52"/>
      <c r="F41" s="52"/>
      <c r="G41" s="52"/>
      <c r="H41" s="52"/>
      <c r="I41" s="52"/>
    </row>
  </sheetData>
  <mergeCells count="16">
    <mergeCell ref="A1:I1"/>
    <mergeCell ref="A2:I2"/>
    <mergeCell ref="A4:I4"/>
    <mergeCell ref="A5:I5"/>
    <mergeCell ref="C7:G7"/>
    <mergeCell ref="A39:I39"/>
    <mergeCell ref="A40:I40"/>
    <mergeCell ref="B41:I41"/>
    <mergeCell ref="A7:A8"/>
    <mergeCell ref="H7:H8"/>
    <mergeCell ref="I7:I8"/>
    <mergeCell ref="A30:B30"/>
    <mergeCell ref="B31:C31"/>
    <mergeCell ref="H33:I33"/>
    <mergeCell ref="H37:I37"/>
    <mergeCell ref="H38:I38"/>
  </mergeCells>
  <phoneticPr fontId="15" type="noConversion"/>
  <pageMargins left="0.65" right="0.42" top="0.98402777777777795" bottom="0.70763888888888904" header="0.51180555555555596" footer="0.51180555555555596"/>
  <pageSetup paperSize="9" scale="64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9457" r:id="rId4">
          <objectPr defaultSize="0" autoPict="0" altText="" r:id="rId5">
            <anchor moveWithCells="1" sizeWithCells="1">
              <from>
                <xdr:col>7</xdr:col>
                <xdr:colOff>133350</xdr:colOff>
                <xdr:row>6</xdr:row>
                <xdr:rowOff>50800</xdr:rowOff>
              </from>
              <to>
                <xdr:col>7</xdr:col>
                <xdr:colOff>222250</xdr:colOff>
                <xdr:row>7</xdr:row>
                <xdr:rowOff>57150</xdr:rowOff>
              </to>
            </anchor>
          </objectPr>
        </oleObject>
      </mc:Choice>
      <mc:Fallback>
        <oleObject progId="Equation.3" shapeId="19457" r:id="rId4"/>
      </mc:Fallback>
    </mc:AlternateContent>
    <mc:AlternateContent xmlns:mc="http://schemas.openxmlformats.org/markup-compatibility/2006">
      <mc:Choice Requires="x14">
        <oleObject progId="Equation.3" shapeId="19458" r:id="rId6">
          <objectPr defaultSize="0" autoPict="0" altText="" r:id="rId7">
            <anchor moveWithCells="1">
              <from>
                <xdr:col>1</xdr:col>
                <xdr:colOff>171450</xdr:colOff>
                <xdr:row>28</xdr:row>
                <xdr:rowOff>19050</xdr:rowOff>
              </from>
              <to>
                <xdr:col>1</xdr:col>
                <xdr:colOff>349250</xdr:colOff>
                <xdr:row>29</xdr:row>
                <xdr:rowOff>25400</xdr:rowOff>
              </to>
            </anchor>
          </objectPr>
        </oleObject>
      </mc:Choice>
      <mc:Fallback>
        <oleObject progId="Equation.3" shapeId="19458" r:id="rId6"/>
      </mc:Fallback>
    </mc:AlternateContent>
    <mc:AlternateContent xmlns:mc="http://schemas.openxmlformats.org/markup-compatibility/2006">
      <mc:Choice Requires="x14">
        <oleObject progId="Equation.3" shapeId="19460" r:id="rId8">
          <objectPr defaultSize="0" autoPict="0" altText="" r:id="rId5">
            <anchor moveWithCells="1">
              <from>
                <xdr:col>2</xdr:col>
                <xdr:colOff>76200</xdr:colOff>
                <xdr:row>31</xdr:row>
                <xdr:rowOff>12700</xdr:rowOff>
              </from>
              <to>
                <xdr:col>2</xdr:col>
                <xdr:colOff>139700</xdr:colOff>
                <xdr:row>31</xdr:row>
                <xdr:rowOff>190500</xdr:rowOff>
              </to>
            </anchor>
          </objectPr>
        </oleObject>
      </mc:Choice>
      <mc:Fallback>
        <oleObject progId="Equation.3" shapeId="19460" r:id="rId8"/>
      </mc:Fallback>
    </mc:AlternateContent>
    <mc:AlternateContent xmlns:mc="http://schemas.openxmlformats.org/markup-compatibility/2006">
      <mc:Choice Requires="x14">
        <oleObject progId="Equation.3" shapeId="19461" r:id="rId9">
          <objectPr defaultSize="0" autoPict="0" altText="" r:id="rId10">
            <anchor moveWithCells="1">
              <from>
                <xdr:col>2</xdr:col>
                <xdr:colOff>38100</xdr:colOff>
                <xdr:row>32</xdr:row>
                <xdr:rowOff>63500</xdr:rowOff>
              </from>
              <to>
                <xdr:col>2</xdr:col>
                <xdr:colOff>609600</xdr:colOff>
                <xdr:row>33</xdr:row>
                <xdr:rowOff>0</xdr:rowOff>
              </to>
            </anchor>
          </objectPr>
        </oleObject>
      </mc:Choice>
      <mc:Fallback>
        <oleObject progId="Equation.3" shapeId="19461" r:id="rId9"/>
      </mc:Fallback>
    </mc:AlternateContent>
    <mc:AlternateContent xmlns:mc="http://schemas.openxmlformats.org/markup-compatibility/2006">
      <mc:Choice Requires="x14">
        <oleObject progId="Equation.3" shapeId="19462" r:id="rId11">
          <objectPr defaultSize="0" autoPict="0" altText="" r:id="rId12">
            <anchor moveWithCells="1">
              <from>
                <xdr:col>2</xdr:col>
                <xdr:colOff>38100</xdr:colOff>
                <xdr:row>33</xdr:row>
                <xdr:rowOff>25400</xdr:rowOff>
              </from>
              <to>
                <xdr:col>2</xdr:col>
                <xdr:colOff>609600</xdr:colOff>
                <xdr:row>34</xdr:row>
                <xdr:rowOff>0</xdr:rowOff>
              </to>
            </anchor>
          </objectPr>
        </oleObject>
      </mc:Choice>
      <mc:Fallback>
        <oleObject progId="Equation.3" shapeId="19462" r:id="rId11"/>
      </mc:Fallback>
    </mc:AlternateContent>
    <mc:AlternateContent xmlns:mc="http://schemas.openxmlformats.org/markup-compatibility/2006">
      <mc:Choice Requires="x14">
        <oleObject progId="Equation.3" shapeId="19464" r:id="rId13">
          <objectPr defaultSize="0" autoPict="0" altText="" r:id="rId14">
            <anchor moveWithCells="1">
              <from>
                <xdr:col>2</xdr:col>
                <xdr:colOff>25400</xdr:colOff>
                <xdr:row>36</xdr:row>
                <xdr:rowOff>76200</xdr:rowOff>
              </from>
              <to>
                <xdr:col>2</xdr:col>
                <xdr:colOff>279400</xdr:colOff>
                <xdr:row>37</xdr:row>
                <xdr:rowOff>0</xdr:rowOff>
              </to>
            </anchor>
          </objectPr>
        </oleObject>
      </mc:Choice>
      <mc:Fallback>
        <oleObject progId="Equation.3" shapeId="19464" r:id="rId13"/>
      </mc:Fallback>
    </mc:AlternateContent>
    <mc:AlternateContent xmlns:mc="http://schemas.openxmlformats.org/markup-compatibility/2006">
      <mc:Choice Requires="x14">
        <oleObject progId="Equation.3" shapeId="19465" r:id="rId15">
          <objectPr defaultSize="0" autoPict="0" altText="" r:id="rId16">
            <anchor moveWithCells="1" sizeWithCells="1">
              <from>
                <xdr:col>0</xdr:col>
                <xdr:colOff>355600</xdr:colOff>
                <xdr:row>30</xdr:row>
                <xdr:rowOff>57150</xdr:rowOff>
              </from>
              <to>
                <xdr:col>0</xdr:col>
                <xdr:colOff>457200</xdr:colOff>
                <xdr:row>30</xdr:row>
                <xdr:rowOff>285750</xdr:rowOff>
              </to>
            </anchor>
          </objectPr>
        </oleObject>
      </mc:Choice>
      <mc:Fallback>
        <oleObject progId="Equation.3" shapeId="19465" r:id="rId15"/>
      </mc:Fallback>
    </mc:AlternateContent>
    <mc:AlternateContent xmlns:mc="http://schemas.openxmlformats.org/markup-compatibility/2006">
      <mc:Choice Requires="x14">
        <oleObject progId="Equation.3" shapeId="19466" r:id="rId17">
          <objectPr defaultSize="0" autoPict="0" altText="" r:id="rId18">
            <anchor moveWithCells="1">
              <from>
                <xdr:col>2</xdr:col>
                <xdr:colOff>25400</xdr:colOff>
                <xdr:row>37</xdr:row>
                <xdr:rowOff>38100</xdr:rowOff>
              </from>
              <to>
                <xdr:col>2</xdr:col>
                <xdr:colOff>368300</xdr:colOff>
                <xdr:row>37</xdr:row>
                <xdr:rowOff>234950</xdr:rowOff>
              </to>
            </anchor>
          </objectPr>
        </oleObject>
      </mc:Choice>
      <mc:Fallback>
        <oleObject progId="Equation.3" shapeId="19466" r:id="rId17"/>
      </mc:Fallback>
    </mc:AlternateContent>
    <mc:AlternateContent xmlns:mc="http://schemas.openxmlformats.org/markup-compatibility/2006">
      <mc:Choice Requires="x14">
        <oleObject progId="Equation.3" shapeId="19468" r:id="rId19">
          <objectPr defaultSize="0" autoPict="0" altText="" r:id="rId7">
            <anchor moveWithCells="1">
              <from>
                <xdr:col>2</xdr:col>
                <xdr:colOff>0</xdr:colOff>
                <xdr:row>31</xdr:row>
                <xdr:rowOff>0</xdr:rowOff>
              </from>
              <to>
                <xdr:col>2</xdr:col>
                <xdr:colOff>177800</xdr:colOff>
                <xdr:row>31</xdr:row>
                <xdr:rowOff>190500</xdr:rowOff>
              </to>
            </anchor>
          </objectPr>
        </oleObject>
      </mc:Choice>
      <mc:Fallback>
        <oleObject progId="Equation.3" shapeId="19468" r:id="rId19"/>
      </mc:Fallback>
    </mc:AlternateContent>
    <mc:AlternateContent xmlns:mc="http://schemas.openxmlformats.org/markup-compatibility/2006">
      <mc:Choice Requires="x14">
        <oleObject progId="Equation.3" shapeId="19470" r:id="rId20">
          <objectPr defaultSize="0" autoPict="0" altText="" r:id="rId16">
            <anchor moveWithCells="1" sizeWithCells="1">
              <from>
                <xdr:col>7</xdr:col>
                <xdr:colOff>342900</xdr:colOff>
                <xdr:row>6</xdr:row>
                <xdr:rowOff>120650</xdr:rowOff>
              </from>
              <to>
                <xdr:col>7</xdr:col>
                <xdr:colOff>546100</xdr:colOff>
                <xdr:row>7</xdr:row>
                <xdr:rowOff>203200</xdr:rowOff>
              </to>
            </anchor>
          </objectPr>
        </oleObject>
      </mc:Choice>
      <mc:Fallback>
        <oleObject progId="Equation.3" shapeId="19470" r:id="rId20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M34"/>
  <sheetViews>
    <sheetView view="pageBreakPreview" topLeftCell="A13" zoomScaleNormal="90" workbookViewId="0">
      <selection activeCell="A2" sqref="A2:M2"/>
    </sheetView>
  </sheetViews>
  <sheetFormatPr defaultColWidth="9" defaultRowHeight="15" x14ac:dyDescent="0.25"/>
  <cols>
    <col min="12" max="12" width="6.25" customWidth="1"/>
    <col min="13" max="13" width="13.25" customWidth="1"/>
  </cols>
  <sheetData>
    <row r="1" spans="1:13" ht="27.75" customHeight="1" x14ac:dyDescent="0.4">
      <c r="A1" s="71" t="s">
        <v>31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</row>
    <row r="2" spans="1:13" ht="33" customHeight="1" x14ac:dyDescent="0.55000000000000004">
      <c r="A2" s="72" t="s">
        <v>41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13" ht="21.75" customHeight="1" x14ac:dyDescent="0.55000000000000004">
      <c r="A3" s="1"/>
      <c r="B3" s="1"/>
      <c r="C3" s="1"/>
      <c r="D3" s="1"/>
      <c r="E3" s="74" t="s">
        <v>32</v>
      </c>
      <c r="F3" s="74"/>
      <c r="G3" s="74"/>
      <c r="H3" s="74"/>
      <c r="I3" s="1"/>
      <c r="J3" s="1"/>
      <c r="K3" s="1"/>
      <c r="L3" s="1"/>
      <c r="M3" s="1"/>
    </row>
    <row r="4" spans="1:13" x14ac:dyDescent="0.25">
      <c r="M4" t="s">
        <v>33</v>
      </c>
    </row>
    <row r="6" spans="1:13" x14ac:dyDescent="0.25">
      <c r="M6" t="s">
        <v>38</v>
      </c>
    </row>
    <row r="9" spans="1:13" x14ac:dyDescent="0.25">
      <c r="I9" s="75"/>
    </row>
    <row r="10" spans="1:13" x14ac:dyDescent="0.25">
      <c r="I10" s="75"/>
    </row>
    <row r="11" spans="1:13" x14ac:dyDescent="0.25">
      <c r="I11" s="75"/>
    </row>
    <row r="12" spans="1:13" x14ac:dyDescent="0.25">
      <c r="I12" s="75"/>
      <c r="M12" t="s">
        <v>37</v>
      </c>
    </row>
    <row r="13" spans="1:13" x14ac:dyDescent="0.25">
      <c r="I13" s="75"/>
    </row>
    <row r="14" spans="1:13" x14ac:dyDescent="0.25">
      <c r="I14" s="75"/>
    </row>
    <row r="15" spans="1:13" x14ac:dyDescent="0.25">
      <c r="I15" s="75"/>
    </row>
    <row r="16" spans="1:13" x14ac:dyDescent="0.25">
      <c r="I16" s="75"/>
    </row>
    <row r="17" spans="5:13" ht="19.5" customHeight="1" x14ac:dyDescent="0.25">
      <c r="E17" s="74"/>
      <c r="F17" s="74"/>
      <c r="G17" s="74"/>
      <c r="H17" s="74"/>
      <c r="I17" s="74"/>
    </row>
    <row r="18" spans="5:13" ht="22.5" customHeight="1" x14ac:dyDescent="0.25">
      <c r="E18" s="74" t="s">
        <v>34</v>
      </c>
      <c r="F18" s="74"/>
      <c r="G18" s="74"/>
      <c r="H18" s="74"/>
      <c r="M18" t="s">
        <v>36</v>
      </c>
    </row>
    <row r="21" spans="5:13" x14ac:dyDescent="0.25">
      <c r="M21" s="2"/>
    </row>
    <row r="22" spans="5:13" x14ac:dyDescent="0.25">
      <c r="M22" s="2"/>
    </row>
    <row r="23" spans="5:13" x14ac:dyDescent="0.25">
      <c r="M23" s="2" t="s">
        <v>39</v>
      </c>
    </row>
    <row r="24" spans="5:13" x14ac:dyDescent="0.25">
      <c r="M24" s="2"/>
    </row>
    <row r="25" spans="5:13" x14ac:dyDescent="0.25">
      <c r="M25" s="3"/>
    </row>
    <row r="27" spans="5:13" x14ac:dyDescent="0.25">
      <c r="M27" s="2"/>
    </row>
    <row r="28" spans="5:13" x14ac:dyDescent="0.25">
      <c r="M28" s="3" t="s">
        <v>40</v>
      </c>
    </row>
    <row r="29" spans="5:13" x14ac:dyDescent="0.25">
      <c r="M29" s="2"/>
    </row>
    <row r="32" spans="5:13" x14ac:dyDescent="0.25">
      <c r="M32" s="2" t="s">
        <v>35</v>
      </c>
    </row>
    <row r="34" spans="13:13" x14ac:dyDescent="0.25">
      <c r="M34" s="2"/>
    </row>
  </sheetData>
  <mergeCells count="9">
    <mergeCell ref="A1:M1"/>
    <mergeCell ref="A2:M2"/>
    <mergeCell ref="E3:H3"/>
    <mergeCell ref="E17:I17"/>
    <mergeCell ref="E18:H18"/>
    <mergeCell ref="I9:I10"/>
    <mergeCell ref="I11:I12"/>
    <mergeCell ref="I13:I14"/>
    <mergeCell ref="I15:I16"/>
  </mergeCells>
  <phoneticPr fontId="15" type="noConversion"/>
  <pageMargins left="0.98402777777777795" right="0.47152777777777799" top="0.25" bottom="0.25" header="0.51180555555555596" footer="0.51180555555555596"/>
  <pageSetup paperSize="9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20481" r:id="rId4">
          <objectPr defaultSize="0" autoPict="0" altText="" r:id="rId5">
            <anchor moveWithCells="1" sizeWithCells="1">
              <from>
                <xdr:col>5</xdr:col>
                <xdr:colOff>190500</xdr:colOff>
                <xdr:row>3</xdr:row>
                <xdr:rowOff>95250</xdr:rowOff>
              </from>
              <to>
                <xdr:col>5</xdr:col>
                <xdr:colOff>292100</xdr:colOff>
                <xdr:row>5</xdr:row>
                <xdr:rowOff>76200</xdr:rowOff>
              </to>
            </anchor>
          </objectPr>
        </oleObject>
      </mc:Choice>
      <mc:Fallback>
        <oleObject progId="Equation.3" shapeId="20481" r:id="rId4"/>
      </mc:Fallback>
    </mc:AlternateContent>
    <mc:AlternateContent xmlns:mc="http://schemas.openxmlformats.org/markup-compatibility/2006">
      <mc:Choice Requires="x14">
        <oleObject progId="Equation.3" shapeId="20483" r:id="rId6">
          <objectPr defaultSize="0" autoPict="0" altText="" r:id="rId5">
            <anchor moveWithCells="1" sizeWithCells="1">
              <from>
                <xdr:col>5</xdr:col>
                <xdr:colOff>107950</xdr:colOff>
                <xdr:row>3</xdr:row>
                <xdr:rowOff>82550</xdr:rowOff>
              </from>
              <to>
                <xdr:col>5</xdr:col>
                <xdr:colOff>209550</xdr:colOff>
                <xdr:row>5</xdr:row>
                <xdr:rowOff>69850</xdr:rowOff>
              </to>
            </anchor>
          </objectPr>
        </oleObject>
      </mc:Choice>
      <mc:Fallback>
        <oleObject progId="Equation.3" shapeId="20483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1A</vt:lpstr>
      <vt:lpstr>1B</vt:lpstr>
      <vt:lpstr>'1A'!Print_Area</vt:lpstr>
      <vt:lpstr>'1A'!Print_Titles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yuh</dc:creator>
  <cp:lastModifiedBy>yuh</cp:lastModifiedBy>
  <cp:lastPrinted>2020-12-19T08:51:00Z</cp:lastPrinted>
  <dcterms:created xsi:type="dcterms:W3CDTF">1996-12-17T01:32:00Z</dcterms:created>
  <dcterms:modified xsi:type="dcterms:W3CDTF">2022-12-06T01:00:43Z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7A26EAFB0902479AA91FBFA72DCCD0AB</vt:lpwstr>
  </property>
</Properties>
</file>