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harts/chart4.xml" ContentType="application/vnd.openxmlformats-officedocument.drawingml.char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1020" activeTab="1"/>
  </bookViews>
  <sheets>
    <sheet name="1A" sheetId="16" r:id="rId1"/>
    <sheet name="1B" sheetId="17" r:id="rId2"/>
  </sheets>
  <definedNames>
    <definedName name="_xlnm.Print_Titles" localSheetId="0">'1A'!$1:$2</definedName>
  </definedNames>
  <calcPr calcId="124519"/>
</workbook>
</file>

<file path=xl/calcChain.xml><?xml version="1.0" encoding="utf-8"?>
<calcChain xmlns="http://schemas.openxmlformats.org/spreadsheetml/2006/main">
  <c r="D38" i="16"/>
  <c r="D37"/>
  <c r="D36"/>
  <c r="D34"/>
  <c r="D33"/>
  <c r="D32"/>
  <c r="G29"/>
  <c r="B29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</calcChain>
</file>

<file path=xl/sharedStrings.xml><?xml version="1.0" encoding="utf-8"?>
<sst xmlns="http://schemas.openxmlformats.org/spreadsheetml/2006/main" count="69" uniqueCount="58">
  <si>
    <t>序号</t>
  </si>
  <si>
    <t>核查</t>
  </si>
  <si>
    <t>观察记录（mm）</t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</si>
  <si>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</si>
  <si>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</si>
  <si>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</si>
  <si>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</si>
  <si>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</si>
  <si>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</si>
  <si>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</si>
  <si>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 xml:space="preserve">                  </t>
  </si>
  <si>
    <t xml:space="preserve">                          </t>
  </si>
  <si>
    <t xml:space="preserve">                        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</si>
  <si>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</si>
  <si>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</si>
  <si>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</si>
  <si>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</si>
  <si>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</si>
  <si>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</si>
  <si>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</si>
  <si>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</si>
  <si>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</si>
  <si>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</si>
  <si>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</si>
  <si>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</si>
  <si>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</si>
  <si>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</si>
  <si>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</si>
  <si>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均值、极差控制图状态正常，测量过程中未出现非正常变异，满足要求。</t>
  </si>
  <si>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family val="1"/>
      </rPr>
      <t xml:space="preserve"> </t>
    </r>
  </si>
  <si>
    <t>均值控制图</t>
  </si>
  <si>
    <t>UCL=20.017</t>
  </si>
  <si>
    <t>CL=20.003</t>
  </si>
  <si>
    <t>LCL=19.988</t>
  </si>
  <si>
    <t>极差控制图</t>
  </si>
  <si>
    <t>UCL=0.054</t>
  </si>
  <si>
    <t>CL=0.025</t>
  </si>
  <si>
    <t>LCL=0</t>
  </si>
  <si>
    <t>江苏盛日设备机械制造有限公司</t>
    <phoneticPr fontId="15" type="noConversion"/>
  </si>
  <si>
    <t>导卫中心高度检验测量过程监视统计记录表</t>
    <phoneticPr fontId="15" type="noConversion"/>
  </si>
  <si>
    <t>测量过程名称：导卫中心高度检验测量过程</t>
    <phoneticPr fontId="15" type="noConversion"/>
  </si>
  <si>
    <r>
      <t>被测参数：高度</t>
    </r>
    <r>
      <rPr>
        <sz val="12"/>
        <rFont val="Times New Roman"/>
        <family val="1"/>
      </rPr>
      <t xml:space="preserve">       </t>
    </r>
    <r>
      <rPr>
        <sz val="12"/>
        <rFont val="宋体"/>
        <charset val="134"/>
      </rPr>
      <t>测量范围：</t>
    </r>
    <r>
      <rPr>
        <sz val="12"/>
        <rFont val="Times New Roman"/>
        <family val="1"/>
      </rPr>
      <t>40</t>
    </r>
    <r>
      <rPr>
        <sz val="12"/>
        <rFont val="宋体"/>
        <charset val="134"/>
      </rPr>
      <t>mm  ，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测量允差：</t>
    </r>
    <r>
      <rPr>
        <sz val="12"/>
        <rFont val="宋体"/>
        <family val="3"/>
        <charset val="134"/>
      </rPr>
      <t>±</t>
    </r>
    <r>
      <rPr>
        <sz val="12"/>
        <rFont val="Times New Roman"/>
        <family val="1"/>
      </rPr>
      <t>0.15</t>
    </r>
    <r>
      <rPr>
        <sz val="12"/>
        <rFont val="宋体"/>
        <charset val="134"/>
      </rPr>
      <t>mm</t>
    </r>
    <phoneticPr fontId="15" type="noConversion"/>
  </si>
  <si>
    <t>2022.5.10</t>
    <phoneticPr fontId="15" type="noConversion"/>
  </si>
  <si>
    <t>2022.6.10</t>
    <phoneticPr fontId="15" type="noConversion"/>
  </si>
  <si>
    <t>2022.7.10</t>
    <phoneticPr fontId="15" type="noConversion"/>
  </si>
  <si>
    <r>
      <t>测量仪器：   测量范围 0-200mm， 最大允许误差是±0.03</t>
    </r>
    <r>
      <rPr>
        <sz val="12"/>
        <rFont val="宋体"/>
        <charset val="134"/>
      </rPr>
      <t>mm</t>
    </r>
    <phoneticPr fontId="15" type="noConversion"/>
  </si>
  <si>
    <r>
      <t>监视方法：统计技术</t>
    </r>
    <r>
      <rPr>
        <sz val="12"/>
        <rFont val="Times New Roman"/>
        <family val="1"/>
      </rPr>
      <t xml:space="preserve">        </t>
    </r>
    <r>
      <rPr>
        <sz val="12"/>
        <rFont val="宋体"/>
        <charset val="134"/>
      </rPr>
      <t>核查标准：</t>
    </r>
    <r>
      <rPr>
        <sz val="12"/>
        <rFont val="Times New Roman"/>
        <family val="1"/>
      </rPr>
      <t>20mm</t>
    </r>
    <r>
      <rPr>
        <sz val="12"/>
        <rFont val="宋体"/>
        <charset val="134"/>
      </rPr>
      <t>标准量块</t>
    </r>
    <r>
      <rPr>
        <sz val="12"/>
        <rFont val="Times New Roman"/>
        <family val="1"/>
      </rPr>
      <t xml:space="preserve">        </t>
    </r>
    <phoneticPr fontId="15" type="noConversion"/>
  </si>
  <si>
    <t>2022.11.10</t>
    <phoneticPr fontId="15" type="noConversion"/>
  </si>
  <si>
    <t>2022.10.10</t>
    <phoneticPr fontId="15" type="noConversion"/>
  </si>
  <si>
    <t>2022.9.10</t>
    <phoneticPr fontId="15" type="noConversion"/>
  </si>
  <si>
    <t>2022.8.10</t>
    <phoneticPr fontId="15" type="noConversion"/>
  </si>
  <si>
    <t>2022.4.10</t>
    <phoneticPr fontId="15" type="noConversion"/>
  </si>
  <si>
    <t>2022.3.10</t>
    <phoneticPr fontId="15" type="noConversion"/>
  </si>
  <si>
    <t>2022.2.10</t>
    <phoneticPr fontId="15" type="noConversion"/>
  </si>
  <si>
    <t>2022.1.10</t>
    <phoneticPr fontId="15" type="noConversion"/>
  </si>
  <si>
    <t>2021.11.10</t>
    <phoneticPr fontId="15" type="noConversion"/>
  </si>
  <si>
    <t>2021.12.10</t>
    <phoneticPr fontId="15" type="noConversion"/>
  </si>
  <si>
    <t>控制图</t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</si>
</sst>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0_);[Red]\(0.000\)"/>
    <numFmt numFmtId="177" formatCode="0.00_);[Red]\(0.00\)"/>
    <numFmt numFmtId="178" formatCode="0.0_ "/>
    <numFmt numFmtId="179" formatCode="0.000_ "/>
    <numFmt numFmtId="180" formatCode="0.0000_ "/>
  </numFmts>
  <fonts count="18">
    <font>
      <sz val="12"/>
      <name val="宋体"/>
      <charset val="134"/>
    </font>
    <font>
      <sz val="16"/>
      <name val="宋体"/>
      <charset val="134"/>
    </font>
    <font>
      <sz val="20"/>
      <name val="Times New Roman"/>
      <family val="1"/>
    </font>
    <font>
      <b/>
      <sz val="14"/>
      <name val="宋体"/>
      <charset val="134"/>
    </font>
    <font>
      <b/>
      <sz val="18"/>
      <name val="宋体"/>
      <charset val="134"/>
    </font>
    <font>
      <sz val="1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name val="宋体"/>
      <charset val="134"/>
    </font>
    <font>
      <sz val="10.5"/>
      <name val="Times New Roman"/>
      <family val="1"/>
    </font>
    <font>
      <i/>
      <sz val="16"/>
      <name val="Times New Roman"/>
      <family val="1"/>
    </font>
    <font>
      <b/>
      <sz val="20"/>
      <name val="宋体"/>
      <charset val="134"/>
    </font>
    <font>
      <vertAlign val="subscript"/>
      <sz val="12"/>
      <name val="Times New Roman"/>
      <family val="1"/>
    </font>
    <font>
      <vertAlign val="subscript"/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178" fontId="7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9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9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8" fillId="0" borderId="0" xfId="0" applyFont="1" applyAlignment="1"/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/>
    <xf numFmtId="0" fontId="7" fillId="0" borderId="0" xfId="0" applyFont="1" applyAlignment="1">
      <alignment vertical="center"/>
    </xf>
    <xf numFmtId="180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 applyBorder="1"/>
    <xf numFmtId="177" fontId="0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80" fontId="0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top" wrapText="1"/>
    </xf>
    <xf numFmtId="179" fontId="7" fillId="0" borderId="0" xfId="0" applyNumberFormat="1" applyFont="1" applyBorder="1" applyAlignment="1">
      <alignment horizontal="center" wrapText="1"/>
    </xf>
    <xf numFmtId="179" fontId="7" fillId="0" borderId="0" xfId="0" applyNumberFormat="1" applyFont="1" applyBorder="1" applyAlignment="1">
      <alignment horizontal="center" vertical="top" wrapText="1"/>
    </xf>
    <xf numFmtId="178" fontId="7" fillId="0" borderId="2" xfId="0" applyNumberFormat="1" applyFont="1" applyBorder="1" applyAlignment="1">
      <alignment horizontal="center" wrapText="1"/>
    </xf>
    <xf numFmtId="178" fontId="7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0" fontId="16" fillId="0" borderId="0" xfId="0" applyFont="1" applyAlignment="1">
      <alignment horizontal="left" indent="1"/>
    </xf>
    <xf numFmtId="0" fontId="16" fillId="0" borderId="0" xfId="0" applyFont="1" applyAlignment="1">
      <alignment horizontal="left" wrapText="1" inden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 vertical="center" indent="1"/>
    </xf>
    <xf numFmtId="176" fontId="0" fillId="0" borderId="0" xfId="0" applyNumberFormat="1" applyFont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9" fontId="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/>
    </xf>
    <xf numFmtId="0" fontId="2" fillId="0" borderId="0" xfId="0" applyFont="1" applyAlignment="1"/>
    <xf numFmtId="0" fontId="16" fillId="0" borderId="0" xfId="0" applyFont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ont="1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246606464"/>
        <c:axId val="246625024"/>
      </c:lineChart>
      <c:catAx>
        <c:axId val="246606464"/>
        <c:scaling>
          <c:orientation val="minMax"/>
        </c:scaling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46625024"/>
        <c:crosses val="autoZero"/>
        <c:auto val="1"/>
        <c:lblAlgn val="ctr"/>
        <c:lblOffset val="100"/>
        <c:tickLblSkip val="1"/>
      </c:catAx>
      <c:valAx>
        <c:axId val="246625024"/>
        <c:scaling>
          <c:orientation val="minMax"/>
        </c:scaling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46606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246641408"/>
        <c:axId val="246643328"/>
      </c:lineChart>
      <c:catAx>
        <c:axId val="246641408"/>
        <c:scaling>
          <c:orientation val="minMax"/>
        </c:scaling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46643328"/>
        <c:crosses val="autoZero"/>
        <c:auto val="1"/>
        <c:lblAlgn val="ctr"/>
        <c:lblOffset val="100"/>
        <c:tickLblSkip val="1"/>
      </c:catAx>
      <c:valAx>
        <c:axId val="246643328"/>
        <c:scaling>
          <c:orientation val="minMax"/>
        </c:scaling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46641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</a:t>
            </a:r>
          </a:p>
        </c:rich>
      </c:tx>
      <c:layout/>
    </c:title>
    <c:plotArea>
      <c:layout/>
      <c:lineChart>
        <c:grouping val="standard"/>
        <c:ser>
          <c:idx val="1"/>
          <c:order val="1"/>
          <c:tx>
            <c:v>极差</c:v>
          </c:tx>
          <c:marker>
            <c:symbol val="none"/>
          </c:marker>
          <c:val>
            <c:numRef>
              <c:f>'1A'!$I$9:$I$23</c:f>
              <c:numCache>
                <c:formatCode>0.000_);[Red]\(0.000\)</c:formatCode>
                <c:ptCount val="15"/>
                <c:pt idx="0">
                  <c:v>3.9999999999999099E-2</c:v>
                </c:pt>
                <c:pt idx="1">
                  <c:v>1.9999999999999601E-2</c:v>
                </c:pt>
                <c:pt idx="2">
                  <c:v>3.9999999999999099E-2</c:v>
                </c:pt>
                <c:pt idx="3">
                  <c:v>1.9999999999999601E-2</c:v>
                </c:pt>
                <c:pt idx="4">
                  <c:v>1.9999999999999601E-2</c:v>
                </c:pt>
                <c:pt idx="5">
                  <c:v>3.9999999999999099E-2</c:v>
                </c:pt>
                <c:pt idx="6">
                  <c:v>1.9999999999999601E-2</c:v>
                </c:pt>
                <c:pt idx="7">
                  <c:v>1.9999999999999601E-2</c:v>
                </c:pt>
                <c:pt idx="8">
                  <c:v>3.0000000000001099E-2</c:v>
                </c:pt>
                <c:pt idx="9">
                  <c:v>1.9999999999999601E-2</c:v>
                </c:pt>
                <c:pt idx="10">
                  <c:v>1.9999999999999601E-2</c:v>
                </c:pt>
                <c:pt idx="11">
                  <c:v>1.9999999999999601E-2</c:v>
                </c:pt>
                <c:pt idx="12">
                  <c:v>1.9999999999999601E-2</c:v>
                </c:pt>
              </c:numCache>
            </c:numRef>
          </c:val>
        </c:ser>
        <c:ser>
          <c:idx val="0"/>
          <c:order val="0"/>
          <c:marker>
            <c:symbol val="none"/>
          </c:marker>
          <c:val>
            <c:numRef>
              <c:f>'1A'!$I$9:$I$23</c:f>
              <c:numCache>
                <c:formatCode>0.000_);[Red]\(0.000\)</c:formatCode>
                <c:ptCount val="15"/>
                <c:pt idx="0">
                  <c:v>3.9999999999999099E-2</c:v>
                </c:pt>
                <c:pt idx="1">
                  <c:v>1.9999999999999601E-2</c:v>
                </c:pt>
                <c:pt idx="2">
                  <c:v>3.9999999999999099E-2</c:v>
                </c:pt>
                <c:pt idx="3">
                  <c:v>1.9999999999999601E-2</c:v>
                </c:pt>
                <c:pt idx="4">
                  <c:v>1.9999999999999601E-2</c:v>
                </c:pt>
                <c:pt idx="5">
                  <c:v>3.9999999999999099E-2</c:v>
                </c:pt>
                <c:pt idx="6">
                  <c:v>1.9999999999999601E-2</c:v>
                </c:pt>
                <c:pt idx="7">
                  <c:v>1.9999999999999601E-2</c:v>
                </c:pt>
                <c:pt idx="8">
                  <c:v>3.0000000000001099E-2</c:v>
                </c:pt>
                <c:pt idx="9">
                  <c:v>1.9999999999999601E-2</c:v>
                </c:pt>
                <c:pt idx="10">
                  <c:v>1.9999999999999601E-2</c:v>
                </c:pt>
                <c:pt idx="11">
                  <c:v>1.9999999999999601E-2</c:v>
                </c:pt>
                <c:pt idx="12">
                  <c:v>1.9999999999999601E-2</c:v>
                </c:pt>
              </c:numCache>
            </c:numRef>
          </c:val>
        </c:ser>
        <c:marker val="1"/>
        <c:axId val="247873920"/>
        <c:axId val="247875456"/>
      </c:lineChart>
      <c:catAx>
        <c:axId val="247873920"/>
        <c:scaling>
          <c:orientation val="minMax"/>
        </c:scaling>
        <c:axPos val="b"/>
        <c:maj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7875456"/>
        <c:crosses val="autoZero"/>
        <c:auto val="1"/>
        <c:lblAlgn val="ctr"/>
        <c:lblOffset val="100"/>
      </c:catAx>
      <c:valAx>
        <c:axId val="247875456"/>
        <c:scaling>
          <c:orientation val="minMax"/>
          <c:max val="5.5E-2"/>
          <c:min val="0"/>
        </c:scaling>
        <c:axPos val="l"/>
        <c:majorGridlines/>
        <c:numFmt formatCode="0.000_);[Red]\(0.000\)" sourceLinked="1"/>
        <c:maj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7873920"/>
        <c:crosses val="autoZero"/>
        <c:crossBetween val="between"/>
        <c:majorUnit val="5.000000000000001E-3"/>
      </c:valAx>
    </c:plotArea>
    <c:legend>
      <c:legendPos val="b"/>
      <c:layout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txPr>
    <a:bodyPr/>
    <a:lstStyle/>
    <a:p>
      <a:pPr>
        <a:defRPr lang="zh-CN"/>
      </a:pPr>
      <a:endParaRPr lang="zh-CN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2256675279931149E-2"/>
          <c:y val="0.222397891963109"/>
          <c:w val="0.90008613264427217"/>
          <c:h val="0.50513833992094859"/>
        </c:manualLayout>
      </c:layout>
      <c:lineChart>
        <c:grouping val="standard"/>
        <c:ser>
          <c:idx val="1"/>
          <c:order val="1"/>
          <c:tx>
            <c:v>均值</c:v>
          </c:tx>
          <c:marker>
            <c:symbol val="none"/>
          </c:marker>
          <c:val>
            <c:numRef>
              <c:f>'1A'!$H$9:$H$23</c:f>
              <c:numCache>
                <c:formatCode>0.000_);[Red]\(0.000\)</c:formatCode>
                <c:ptCount val="15"/>
                <c:pt idx="0">
                  <c:v>20</c:v>
                </c:pt>
                <c:pt idx="1">
                  <c:v>20.007999999999999</c:v>
                </c:pt>
                <c:pt idx="2">
                  <c:v>20</c:v>
                </c:pt>
                <c:pt idx="3">
                  <c:v>20.004000000000001</c:v>
                </c:pt>
                <c:pt idx="4">
                  <c:v>20.004000000000001</c:v>
                </c:pt>
                <c:pt idx="5">
                  <c:v>20</c:v>
                </c:pt>
                <c:pt idx="6">
                  <c:v>20.004000000000001</c:v>
                </c:pt>
                <c:pt idx="7">
                  <c:v>20.004000000000001</c:v>
                </c:pt>
                <c:pt idx="8">
                  <c:v>20.001999999999999</c:v>
                </c:pt>
                <c:pt idx="9">
                  <c:v>20.004000000000001</c:v>
                </c:pt>
                <c:pt idx="10">
                  <c:v>20.004000000000001</c:v>
                </c:pt>
                <c:pt idx="11">
                  <c:v>19.995999999999999</c:v>
                </c:pt>
                <c:pt idx="12">
                  <c:v>20.004000000000001</c:v>
                </c:pt>
              </c:numCache>
            </c:numRef>
          </c:val>
        </c:ser>
        <c:ser>
          <c:idx val="0"/>
          <c:order val="0"/>
          <c:marker>
            <c:symbol val="none"/>
          </c:marker>
          <c:val>
            <c:numRef>
              <c:f>'1A'!$H$9:$H$23</c:f>
              <c:numCache>
                <c:formatCode>0.000_);[Red]\(0.000\)</c:formatCode>
                <c:ptCount val="15"/>
                <c:pt idx="0">
                  <c:v>20</c:v>
                </c:pt>
                <c:pt idx="1">
                  <c:v>20.007999999999999</c:v>
                </c:pt>
                <c:pt idx="2">
                  <c:v>20</c:v>
                </c:pt>
                <c:pt idx="3">
                  <c:v>20.004000000000001</c:v>
                </c:pt>
                <c:pt idx="4">
                  <c:v>20.004000000000001</c:v>
                </c:pt>
                <c:pt idx="5">
                  <c:v>20</c:v>
                </c:pt>
                <c:pt idx="6">
                  <c:v>20.004000000000001</c:v>
                </c:pt>
                <c:pt idx="7">
                  <c:v>20.004000000000001</c:v>
                </c:pt>
                <c:pt idx="8">
                  <c:v>20.001999999999999</c:v>
                </c:pt>
                <c:pt idx="9">
                  <c:v>20.004000000000001</c:v>
                </c:pt>
                <c:pt idx="10">
                  <c:v>20.004000000000001</c:v>
                </c:pt>
                <c:pt idx="11">
                  <c:v>19.995999999999999</c:v>
                </c:pt>
                <c:pt idx="12">
                  <c:v>20.004000000000001</c:v>
                </c:pt>
              </c:numCache>
            </c:numRef>
          </c:val>
        </c:ser>
        <c:marker val="1"/>
        <c:axId val="247901184"/>
        <c:axId val="247911168"/>
      </c:lineChart>
      <c:catAx>
        <c:axId val="247901184"/>
        <c:scaling>
          <c:orientation val="minMax"/>
        </c:scaling>
        <c:axPos val="b"/>
        <c:maj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7911168"/>
        <c:crosses val="autoZero"/>
        <c:auto val="1"/>
        <c:lblAlgn val="ctr"/>
        <c:lblOffset val="100"/>
      </c:catAx>
      <c:valAx>
        <c:axId val="247911168"/>
        <c:scaling>
          <c:orientation val="minMax"/>
          <c:max val="20.02"/>
          <c:min val="19.984999999999996"/>
        </c:scaling>
        <c:axPos val="l"/>
        <c:majorGridlines/>
        <c:numFmt formatCode="0.000_);[Red]\(0.000\)" sourceLinked="1"/>
        <c:maj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7901184"/>
        <c:crosses val="autoZero"/>
        <c:crossBetween val="between"/>
        <c:majorUnit val="5.000000000000001E-3"/>
      </c:valAx>
    </c:plotArea>
    <c:legend>
      <c:legendPos val="b"/>
      <c:layout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txPr>
    <a:bodyPr/>
    <a:lstStyle/>
    <a:p>
      <a:pPr>
        <a:defRPr lang="zh-CN"/>
      </a:pPr>
      <a:endParaRPr lang="zh-CN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28</xdr:row>
      <xdr:rowOff>47625</xdr:rowOff>
    </xdr:from>
    <xdr:to>
      <xdr:col>5</xdr:col>
      <xdr:colOff>561975</xdr:colOff>
      <xdr:row>28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705225" y="814959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35</xdr:row>
      <xdr:rowOff>47625</xdr:rowOff>
    </xdr:from>
    <xdr:to>
      <xdr:col>2</xdr:col>
      <xdr:colOff>390525</xdr:colOff>
      <xdr:row>35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19250" y="1088580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8</xdr:col>
      <xdr:colOff>598805</xdr:colOff>
      <xdr:row>41</xdr:row>
      <xdr:rowOff>9525</xdr:rowOff>
    </xdr:to>
    <xdr:graphicFrame macro="">
      <xdr:nvGraphicFramePr>
        <xdr:cNvPr id="19691" name="图表 1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41</xdr:row>
      <xdr:rowOff>0</xdr:rowOff>
    </xdr:from>
    <xdr:to>
      <xdr:col>9</xdr:col>
      <xdr:colOff>9525</xdr:colOff>
      <xdr:row>41</xdr:row>
      <xdr:rowOff>9525</xdr:rowOff>
    </xdr:to>
    <xdr:graphicFrame macro="">
      <xdr:nvGraphicFramePr>
        <xdr:cNvPr id="19692" name="图表 1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361950</xdr:colOff>
      <xdr:row>40</xdr:row>
      <xdr:rowOff>190501</xdr:rowOff>
    </xdr:from>
    <xdr:to>
      <xdr:col>6</xdr:col>
      <xdr:colOff>330200</xdr:colOff>
      <xdr:row>40</xdr:row>
      <xdr:rowOff>580845</xdr:rowOff>
    </xdr:to>
    <xdr:pic>
      <xdr:nvPicPr>
        <xdr:cNvPr id="6" name="图片 5" descr="秦琦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765550" y="13296901"/>
          <a:ext cx="565150" cy="390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</xdr:row>
      <xdr:rowOff>19050</xdr:rowOff>
    </xdr:from>
    <xdr:to>
      <xdr:col>11</xdr:col>
      <xdr:colOff>314325</xdr:colOff>
      <xdr:row>29</xdr:row>
      <xdr:rowOff>95250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3</xdr:row>
      <xdr:rowOff>0</xdr:rowOff>
    </xdr:from>
    <xdr:to>
      <xdr:col>11</xdr:col>
      <xdr:colOff>295275</xdr:colOff>
      <xdr:row>16</xdr:row>
      <xdr:rowOff>57150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390525</xdr:colOff>
      <xdr:row>6</xdr:row>
      <xdr:rowOff>57150</xdr:rowOff>
    </xdr:from>
    <xdr:to>
      <xdr:col>11</xdr:col>
      <xdr:colOff>156525</xdr:colOff>
      <xdr:row>6</xdr:row>
      <xdr:rowOff>57150</xdr:rowOff>
    </xdr:to>
    <xdr:sp macro="" textlink="">
      <xdr:nvSpPr>
        <xdr:cNvPr id="20612" name="Line 132"/>
        <xdr:cNvSpPr>
          <a:spLocks noChangeShapeType="1"/>
        </xdr:cNvSpPr>
      </xdr:nvSpPr>
      <xdr:spPr>
        <a:xfrm>
          <a:off x="1076325" y="1670050"/>
          <a:ext cx="66240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384175</xdr:colOff>
      <xdr:row>12</xdr:row>
      <xdr:rowOff>25400</xdr:rowOff>
    </xdr:from>
    <xdr:to>
      <xdr:col>11</xdr:col>
      <xdr:colOff>186175</xdr:colOff>
      <xdr:row>12</xdr:row>
      <xdr:rowOff>25400</xdr:rowOff>
    </xdr:to>
    <xdr:sp macro="" textlink="">
      <xdr:nvSpPr>
        <xdr:cNvPr id="20613" name="Line 133"/>
        <xdr:cNvSpPr>
          <a:spLocks noChangeShapeType="1"/>
        </xdr:cNvSpPr>
      </xdr:nvSpPr>
      <xdr:spPr>
        <a:xfrm>
          <a:off x="1069975" y="2781300"/>
          <a:ext cx="66600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387350</xdr:colOff>
      <xdr:row>9</xdr:row>
      <xdr:rowOff>41275</xdr:rowOff>
    </xdr:from>
    <xdr:to>
      <xdr:col>11</xdr:col>
      <xdr:colOff>189350</xdr:colOff>
      <xdr:row>9</xdr:row>
      <xdr:rowOff>41275</xdr:rowOff>
    </xdr:to>
    <xdr:sp macro="" textlink="">
      <xdr:nvSpPr>
        <xdr:cNvPr id="20614" name="Line 134"/>
        <xdr:cNvSpPr>
          <a:spLocks noChangeShapeType="1"/>
        </xdr:cNvSpPr>
      </xdr:nvSpPr>
      <xdr:spPr>
        <a:xfrm>
          <a:off x="1073150" y="2225675"/>
          <a:ext cx="66600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1</xdr:col>
      <xdr:colOff>339725</xdr:colOff>
      <xdr:row>19</xdr:row>
      <xdr:rowOff>127000</xdr:rowOff>
    </xdr:from>
    <xdr:to>
      <xdr:col>11</xdr:col>
      <xdr:colOff>141725</xdr:colOff>
      <xdr:row>19</xdr:row>
      <xdr:rowOff>127000</xdr:rowOff>
    </xdr:to>
    <xdr:sp macro="" textlink="">
      <xdr:nvSpPr>
        <xdr:cNvPr id="9" name="Line 132"/>
        <xdr:cNvSpPr>
          <a:spLocks noChangeShapeType="1"/>
        </xdr:cNvSpPr>
      </xdr:nvSpPr>
      <xdr:spPr>
        <a:xfrm>
          <a:off x="1025525" y="4375150"/>
          <a:ext cx="66600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349250</xdr:colOff>
      <xdr:row>22</xdr:row>
      <xdr:rowOff>171450</xdr:rowOff>
    </xdr:from>
    <xdr:to>
      <xdr:col>11</xdr:col>
      <xdr:colOff>151250</xdr:colOff>
      <xdr:row>22</xdr:row>
      <xdr:rowOff>171450</xdr:rowOff>
    </xdr:to>
    <xdr:sp macro="" textlink="">
      <xdr:nvSpPr>
        <xdr:cNvPr id="10" name="Line 134"/>
        <xdr:cNvSpPr>
          <a:spLocks noChangeShapeType="1"/>
        </xdr:cNvSpPr>
      </xdr:nvSpPr>
      <xdr:spPr>
        <a:xfrm>
          <a:off x="1035050" y="4991100"/>
          <a:ext cx="66600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1</xdr:col>
      <xdr:colOff>346075</xdr:colOff>
      <xdr:row>25</xdr:row>
      <xdr:rowOff>130175</xdr:rowOff>
    </xdr:from>
    <xdr:to>
      <xdr:col>11</xdr:col>
      <xdr:colOff>148075</xdr:colOff>
      <xdr:row>25</xdr:row>
      <xdr:rowOff>130175</xdr:rowOff>
    </xdr:to>
    <xdr:sp macro="" textlink="">
      <xdr:nvSpPr>
        <xdr:cNvPr id="11" name="Line 132"/>
        <xdr:cNvSpPr>
          <a:spLocks noChangeShapeType="1"/>
        </xdr:cNvSpPr>
      </xdr:nvSpPr>
      <xdr:spPr>
        <a:xfrm>
          <a:off x="1031875" y="5521325"/>
          <a:ext cx="66600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41"/>
  <sheetViews>
    <sheetView topLeftCell="A31" workbookViewId="0">
      <selection activeCell="K41" sqref="K41"/>
    </sheetView>
  </sheetViews>
  <sheetFormatPr defaultColWidth="9" defaultRowHeight="15"/>
  <cols>
    <col min="1" max="1" width="10" style="1" customWidth="1"/>
    <col min="2" max="2" width="10.25" style="1" customWidth="1"/>
    <col min="3" max="3" width="7.83203125" style="1" customWidth="1"/>
    <col min="4" max="4" width="8.75" style="1" customWidth="1"/>
    <col min="5" max="9" width="7.83203125" style="1" customWidth="1"/>
    <col min="10" max="16384" width="9" style="1"/>
  </cols>
  <sheetData>
    <row r="1" spans="1:12" ht="21.75" customHeight="1">
      <c r="A1" s="63" t="s">
        <v>38</v>
      </c>
      <c r="B1" s="63"/>
      <c r="C1" s="63"/>
      <c r="D1" s="63"/>
      <c r="E1" s="63"/>
      <c r="F1" s="63"/>
      <c r="G1" s="63"/>
      <c r="H1" s="63"/>
      <c r="I1" s="63"/>
    </row>
    <row r="2" spans="1:12" ht="29.25" customHeight="1">
      <c r="A2" s="64" t="s">
        <v>39</v>
      </c>
      <c r="B2" s="65"/>
      <c r="C2" s="65"/>
      <c r="D2" s="65"/>
      <c r="E2" s="65"/>
      <c r="F2" s="65"/>
      <c r="G2" s="65"/>
      <c r="H2" s="65"/>
      <c r="I2" s="65"/>
    </row>
    <row r="3" spans="1:12" ht="24" customHeight="1">
      <c r="A3" s="66" t="s">
        <v>40</v>
      </c>
      <c r="B3" s="67"/>
      <c r="C3" s="67"/>
      <c r="D3" s="67"/>
      <c r="E3" s="67"/>
      <c r="F3" s="66"/>
      <c r="G3" s="5"/>
      <c r="H3" s="5"/>
      <c r="I3" s="5"/>
    </row>
    <row r="4" spans="1:12" ht="24" customHeight="1">
      <c r="A4" s="68" t="s">
        <v>41</v>
      </c>
      <c r="B4" s="67"/>
      <c r="C4" s="67"/>
      <c r="D4" s="67"/>
      <c r="E4" s="67"/>
      <c r="F4" s="67"/>
      <c r="G4" s="67"/>
      <c r="H4" s="67"/>
      <c r="I4" s="67"/>
    </row>
    <row r="5" spans="1:12" ht="30.75" customHeight="1">
      <c r="A5" s="69" t="s">
        <v>45</v>
      </c>
      <c r="B5" s="67"/>
      <c r="C5" s="67"/>
      <c r="D5" s="67"/>
      <c r="E5" s="67"/>
      <c r="F5" s="67"/>
      <c r="G5" s="67"/>
      <c r="H5" s="67"/>
      <c r="I5" s="67"/>
    </row>
    <row r="6" spans="1:12" ht="24" customHeight="1">
      <c r="A6" s="72" t="s">
        <v>46</v>
      </c>
      <c r="B6" s="6"/>
      <c r="C6" s="6"/>
      <c r="D6" s="6"/>
      <c r="E6" s="6"/>
      <c r="F6" s="6"/>
      <c r="G6" s="6"/>
      <c r="H6" s="5"/>
      <c r="I6" s="5"/>
    </row>
    <row r="7" spans="1:12" ht="23.25" customHeight="1">
      <c r="A7" s="52" t="s">
        <v>0</v>
      </c>
      <c r="B7" s="7" t="s">
        <v>1</v>
      </c>
      <c r="C7" s="58" t="s">
        <v>2</v>
      </c>
      <c r="D7" s="58"/>
      <c r="E7" s="58"/>
      <c r="F7" s="58"/>
      <c r="G7" s="58"/>
      <c r="H7" s="54"/>
      <c r="I7" s="56" t="s">
        <v>3</v>
      </c>
    </row>
    <row r="8" spans="1:12" ht="22" customHeight="1">
      <c r="A8" s="53"/>
      <c r="B8" s="8" t="s">
        <v>4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55"/>
      <c r="I8" s="57"/>
    </row>
    <row r="9" spans="1:12" s="3" customFormat="1" ht="22" customHeight="1">
      <c r="A9" s="10">
        <v>1</v>
      </c>
      <c r="B9" s="11" t="s">
        <v>55</v>
      </c>
      <c r="C9" s="12">
        <v>20</v>
      </c>
      <c r="D9" s="12">
        <v>20.02</v>
      </c>
      <c r="E9" s="12">
        <v>20</v>
      </c>
      <c r="F9" s="12">
        <v>19.98</v>
      </c>
      <c r="G9" s="12">
        <v>20</v>
      </c>
      <c r="H9" s="13">
        <f>SUM(C9:G9)/5</f>
        <v>20</v>
      </c>
      <c r="I9" s="15">
        <f>MAX(C9:G9)-MIN(C9:G9)</f>
        <v>3.9999999999999099E-2</v>
      </c>
      <c r="K9" s="39"/>
      <c r="L9" s="40"/>
    </row>
    <row r="10" spans="1:12" s="3" customFormat="1" ht="22" customHeight="1">
      <c r="A10" s="10">
        <v>2</v>
      </c>
      <c r="B10" s="11" t="s">
        <v>56</v>
      </c>
      <c r="C10" s="12">
        <v>20.02</v>
      </c>
      <c r="D10" s="12">
        <v>20</v>
      </c>
      <c r="E10" s="12">
        <v>20</v>
      </c>
      <c r="F10" s="12">
        <v>20.02</v>
      </c>
      <c r="G10" s="12">
        <v>20</v>
      </c>
      <c r="H10" s="13">
        <f t="shared" ref="H10:H21" si="0">SUM(C10:G10)/5</f>
        <v>20.007999999999999</v>
      </c>
      <c r="I10" s="15">
        <f t="shared" ref="I10:I21" si="1">MAX(C10:G10)-MIN(C10:G10)</f>
        <v>1.9999999999999601E-2</v>
      </c>
      <c r="K10" s="39"/>
      <c r="L10" s="40"/>
    </row>
    <row r="11" spans="1:12" s="3" customFormat="1" ht="22" customHeight="1">
      <c r="A11" s="10">
        <v>3</v>
      </c>
      <c r="B11" s="11" t="s">
        <v>54</v>
      </c>
      <c r="C11" s="12">
        <v>20</v>
      </c>
      <c r="D11" s="12">
        <v>20.02</v>
      </c>
      <c r="E11" s="12">
        <v>20</v>
      </c>
      <c r="F11" s="12">
        <v>19.98</v>
      </c>
      <c r="G11" s="12">
        <v>20</v>
      </c>
      <c r="H11" s="13">
        <f t="shared" si="0"/>
        <v>20</v>
      </c>
      <c r="I11" s="15">
        <f t="shared" si="1"/>
        <v>3.9999999999999099E-2</v>
      </c>
      <c r="K11" s="39"/>
      <c r="L11" s="40"/>
    </row>
    <row r="12" spans="1:12" s="3" customFormat="1" ht="22" customHeight="1">
      <c r="A12" s="10">
        <v>4</v>
      </c>
      <c r="B12" s="11" t="s">
        <v>53</v>
      </c>
      <c r="C12" s="12">
        <v>20</v>
      </c>
      <c r="D12" s="12">
        <v>20</v>
      </c>
      <c r="E12" s="12">
        <v>20.02</v>
      </c>
      <c r="F12" s="12">
        <v>20</v>
      </c>
      <c r="G12" s="12">
        <v>20</v>
      </c>
      <c r="H12" s="13">
        <f t="shared" si="0"/>
        <v>20.004000000000001</v>
      </c>
      <c r="I12" s="15">
        <f t="shared" si="1"/>
        <v>1.9999999999999601E-2</v>
      </c>
      <c r="K12" s="39" t="s">
        <v>10</v>
      </c>
      <c r="L12" s="40" t="s">
        <v>11</v>
      </c>
    </row>
    <row r="13" spans="1:12" s="3" customFormat="1" ht="22" customHeight="1">
      <c r="A13" s="14">
        <v>5</v>
      </c>
      <c r="B13" s="11" t="s">
        <v>52</v>
      </c>
      <c r="C13" s="12">
        <v>20</v>
      </c>
      <c r="D13" s="12">
        <v>20</v>
      </c>
      <c r="E13" s="12">
        <v>20.02</v>
      </c>
      <c r="F13" s="12">
        <v>20</v>
      </c>
      <c r="G13" s="12">
        <v>20</v>
      </c>
      <c r="H13" s="13">
        <f t="shared" si="0"/>
        <v>20.004000000000001</v>
      </c>
      <c r="I13" s="15">
        <f t="shared" si="1"/>
        <v>1.9999999999999601E-2</v>
      </c>
      <c r="K13" s="39"/>
      <c r="L13" s="40"/>
    </row>
    <row r="14" spans="1:12" s="3" customFormat="1" ht="22" customHeight="1">
      <c r="A14" s="14">
        <v>6</v>
      </c>
      <c r="B14" s="11" t="s">
        <v>51</v>
      </c>
      <c r="C14" s="12">
        <v>19.98</v>
      </c>
      <c r="D14" s="12">
        <v>20.02</v>
      </c>
      <c r="E14" s="12">
        <v>20</v>
      </c>
      <c r="F14" s="12">
        <v>20</v>
      </c>
      <c r="G14" s="12">
        <v>20</v>
      </c>
      <c r="H14" s="13">
        <f t="shared" si="0"/>
        <v>20</v>
      </c>
      <c r="I14" s="15">
        <f t="shared" si="1"/>
        <v>3.9999999999999099E-2</v>
      </c>
      <c r="K14" s="39"/>
      <c r="L14" s="40"/>
    </row>
    <row r="15" spans="1:12" s="3" customFormat="1" ht="22" customHeight="1">
      <c r="A15" s="14">
        <v>7</v>
      </c>
      <c r="B15" s="11" t="s">
        <v>42</v>
      </c>
      <c r="C15" s="12">
        <v>20</v>
      </c>
      <c r="D15" s="12">
        <v>20</v>
      </c>
      <c r="E15" s="12">
        <v>20</v>
      </c>
      <c r="F15" s="12">
        <v>20.02</v>
      </c>
      <c r="G15" s="12">
        <v>20</v>
      </c>
      <c r="H15" s="13">
        <f t="shared" si="0"/>
        <v>20.004000000000001</v>
      </c>
      <c r="I15" s="15">
        <f t="shared" si="1"/>
        <v>1.9999999999999601E-2</v>
      </c>
      <c r="K15" s="39" t="s">
        <v>12</v>
      </c>
      <c r="L15" s="40"/>
    </row>
    <row r="16" spans="1:12" s="3" customFormat="1" ht="22" customHeight="1">
      <c r="A16" s="14">
        <v>8</v>
      </c>
      <c r="B16" s="11" t="s">
        <v>43</v>
      </c>
      <c r="C16" s="12">
        <v>20.02</v>
      </c>
      <c r="D16" s="12">
        <v>20</v>
      </c>
      <c r="E16" s="12">
        <v>20</v>
      </c>
      <c r="F16" s="12">
        <v>20</v>
      </c>
      <c r="G16" s="12">
        <v>20</v>
      </c>
      <c r="H16" s="13">
        <f t="shared" si="0"/>
        <v>20.004000000000001</v>
      </c>
      <c r="I16" s="15">
        <f t="shared" si="1"/>
        <v>1.9999999999999601E-2</v>
      </c>
      <c r="K16" s="39"/>
      <c r="L16" s="41"/>
    </row>
    <row r="17" spans="1:12" s="3" customFormat="1" ht="22" customHeight="1">
      <c r="A17" s="14">
        <v>9</v>
      </c>
      <c r="B17" s="11" t="s">
        <v>44</v>
      </c>
      <c r="C17" s="12">
        <v>20</v>
      </c>
      <c r="D17" s="12">
        <v>19.989999999999998</v>
      </c>
      <c r="E17" s="12">
        <v>20</v>
      </c>
      <c r="F17" s="12">
        <v>20.02</v>
      </c>
      <c r="G17" s="12">
        <v>20</v>
      </c>
      <c r="H17" s="13">
        <f t="shared" si="0"/>
        <v>20.001999999999999</v>
      </c>
      <c r="I17" s="15">
        <f t="shared" si="1"/>
        <v>3.0000000000001099E-2</v>
      </c>
      <c r="K17" s="39"/>
      <c r="L17" s="40"/>
    </row>
    <row r="18" spans="1:12" s="3" customFormat="1" ht="22" customHeight="1">
      <c r="A18" s="14">
        <v>10</v>
      </c>
      <c r="B18" s="11" t="s">
        <v>50</v>
      </c>
      <c r="C18" s="12">
        <v>20</v>
      </c>
      <c r="D18" s="12">
        <v>20.02</v>
      </c>
      <c r="E18" s="12">
        <v>20</v>
      </c>
      <c r="F18" s="12">
        <v>20</v>
      </c>
      <c r="G18" s="12">
        <v>20</v>
      </c>
      <c r="H18" s="13">
        <f t="shared" si="0"/>
        <v>20.004000000000001</v>
      </c>
      <c r="I18" s="15">
        <f t="shared" si="1"/>
        <v>1.9999999999999601E-2</v>
      </c>
      <c r="K18" s="39"/>
      <c r="L18" s="40"/>
    </row>
    <row r="19" spans="1:12" s="3" customFormat="1" ht="22" customHeight="1">
      <c r="A19" s="14">
        <v>11</v>
      </c>
      <c r="B19" s="11" t="s">
        <v>49</v>
      </c>
      <c r="C19" s="12">
        <v>20</v>
      </c>
      <c r="D19" s="12">
        <v>20</v>
      </c>
      <c r="E19" s="12">
        <v>20.02</v>
      </c>
      <c r="F19" s="12">
        <v>20</v>
      </c>
      <c r="G19" s="12">
        <v>20</v>
      </c>
      <c r="H19" s="13">
        <f t="shared" si="0"/>
        <v>20.004000000000001</v>
      </c>
      <c r="I19" s="15">
        <f t="shared" si="1"/>
        <v>1.9999999999999601E-2</v>
      </c>
      <c r="K19" s="39"/>
      <c r="L19" s="40"/>
    </row>
    <row r="20" spans="1:12" s="3" customFormat="1" ht="22" customHeight="1">
      <c r="A20" s="14">
        <v>12</v>
      </c>
      <c r="B20" s="11" t="s">
        <v>48</v>
      </c>
      <c r="C20" s="12">
        <v>20</v>
      </c>
      <c r="D20" s="12">
        <v>19.98</v>
      </c>
      <c r="E20" s="12">
        <v>20</v>
      </c>
      <c r="F20" s="12">
        <v>20</v>
      </c>
      <c r="G20" s="12">
        <v>20</v>
      </c>
      <c r="H20" s="13">
        <f t="shared" si="0"/>
        <v>19.995999999999999</v>
      </c>
      <c r="I20" s="15">
        <f t="shared" si="1"/>
        <v>1.9999999999999601E-2</v>
      </c>
      <c r="K20" s="39"/>
      <c r="L20" s="40"/>
    </row>
    <row r="21" spans="1:12" s="3" customFormat="1" ht="22" customHeight="1">
      <c r="A21" s="14">
        <v>13</v>
      </c>
      <c r="B21" s="11" t="s">
        <v>47</v>
      </c>
      <c r="C21" s="12">
        <v>20</v>
      </c>
      <c r="D21" s="12">
        <v>20</v>
      </c>
      <c r="E21" s="12">
        <v>20</v>
      </c>
      <c r="F21" s="12">
        <v>20</v>
      </c>
      <c r="G21" s="12">
        <v>20.02</v>
      </c>
      <c r="H21" s="13">
        <f t="shared" si="0"/>
        <v>20.004000000000001</v>
      </c>
      <c r="I21" s="15">
        <f t="shared" si="1"/>
        <v>1.9999999999999601E-2</v>
      </c>
      <c r="K21" s="39"/>
      <c r="L21" s="40"/>
    </row>
    <row r="22" spans="1:12" s="3" customFormat="1" ht="22" customHeight="1">
      <c r="A22" s="14"/>
      <c r="B22" s="11"/>
      <c r="C22" s="15"/>
      <c r="D22" s="15"/>
      <c r="E22" s="15"/>
      <c r="F22" s="15"/>
      <c r="G22" s="15"/>
      <c r="H22" s="13"/>
      <c r="I22" s="15"/>
      <c r="K22" s="39"/>
      <c r="L22" s="40"/>
    </row>
    <row r="23" spans="1:12" s="3" customFormat="1" ht="22" customHeight="1">
      <c r="A23" s="14"/>
      <c r="B23" s="11"/>
      <c r="C23" s="15"/>
      <c r="D23" s="15"/>
      <c r="E23" s="15"/>
      <c r="F23" s="15"/>
      <c r="G23" s="15"/>
      <c r="H23" s="13"/>
      <c r="I23" s="15"/>
      <c r="K23" s="39"/>
      <c r="L23" s="40"/>
    </row>
    <row r="24" spans="1:12" s="3" customFormat="1" ht="22" customHeight="1">
      <c r="A24" s="14"/>
      <c r="B24" s="16"/>
      <c r="C24" s="14"/>
      <c r="D24" s="14"/>
      <c r="E24" s="14"/>
      <c r="F24" s="14"/>
      <c r="G24" s="14"/>
      <c r="H24" s="17"/>
      <c r="I24" s="42"/>
      <c r="K24" s="39"/>
      <c r="L24" s="40"/>
    </row>
    <row r="25" spans="1:12" s="3" customFormat="1" ht="22" customHeight="1">
      <c r="A25" s="14"/>
      <c r="B25" s="16"/>
      <c r="C25" s="14"/>
      <c r="D25" s="14"/>
      <c r="E25" s="14"/>
      <c r="F25" s="14"/>
      <c r="G25" s="14"/>
      <c r="H25" s="17"/>
      <c r="I25" s="43"/>
      <c r="K25" s="39"/>
      <c r="L25" s="40"/>
    </row>
    <row r="26" spans="1:12" s="3" customFormat="1" ht="22" customHeight="1">
      <c r="A26" s="14"/>
      <c r="B26" s="16"/>
      <c r="C26" s="14"/>
      <c r="D26" s="14"/>
      <c r="E26" s="14"/>
      <c r="F26" s="14"/>
      <c r="G26" s="14"/>
      <c r="H26" s="17"/>
      <c r="I26" s="42"/>
      <c r="K26" s="39"/>
      <c r="L26" s="40"/>
    </row>
    <row r="27" spans="1:12" s="3" customFormat="1" ht="22" customHeight="1">
      <c r="A27" s="14"/>
      <c r="B27" s="16"/>
      <c r="C27" s="14"/>
      <c r="D27" s="14"/>
      <c r="E27" s="14"/>
      <c r="F27" s="14"/>
      <c r="G27" s="14"/>
      <c r="H27" s="17"/>
      <c r="I27" s="42"/>
      <c r="K27" s="39"/>
      <c r="L27" s="40"/>
    </row>
    <row r="28" spans="1:12" s="3" customFormat="1" ht="22" customHeight="1">
      <c r="A28" s="14"/>
      <c r="B28" s="16"/>
      <c r="C28" s="14"/>
      <c r="D28" s="14"/>
      <c r="E28" s="14"/>
      <c r="F28" s="14"/>
      <c r="G28" s="14"/>
      <c r="H28" s="17"/>
      <c r="I28" s="43"/>
      <c r="K28" s="39"/>
      <c r="L28" s="40"/>
    </row>
    <row r="29" spans="1:12" s="3" customFormat="1" ht="22" customHeight="1">
      <c r="A29" s="18"/>
      <c r="B29" s="19">
        <f>AVERAGE(H9:H23)</f>
        <v>20.0026153846154</v>
      </c>
      <c r="C29" s="20"/>
      <c r="D29" s="20"/>
      <c r="E29" s="20"/>
      <c r="F29" s="21"/>
      <c r="G29" s="22">
        <f>AVERAGE(I9:I23)</f>
        <v>2.5384615384614999E-2</v>
      </c>
      <c r="H29" s="23"/>
      <c r="I29" s="44"/>
    </row>
    <row r="30" spans="1:12" s="3" customFormat="1" ht="29.25" customHeight="1">
      <c r="A30" s="59" t="s">
        <v>13</v>
      </c>
      <c r="B30" s="60"/>
      <c r="C30" s="24" t="s">
        <v>14</v>
      </c>
      <c r="D30" s="25">
        <v>0.57699999999999996</v>
      </c>
      <c r="E30" s="24" t="s">
        <v>15</v>
      </c>
      <c r="F30" s="25">
        <v>2.1150000000000002</v>
      </c>
      <c r="G30" s="24" t="s">
        <v>16</v>
      </c>
      <c r="H30" s="25">
        <v>0</v>
      </c>
      <c r="I30" s="45"/>
    </row>
    <row r="31" spans="1:12" ht="37.5" customHeight="1">
      <c r="A31" s="26"/>
      <c r="B31" s="61" t="s">
        <v>17</v>
      </c>
      <c r="C31" s="62"/>
      <c r="D31" s="3"/>
      <c r="E31" s="3"/>
      <c r="F31" s="3"/>
      <c r="G31" s="3"/>
      <c r="H31" s="3"/>
      <c r="I31" s="3"/>
    </row>
    <row r="32" spans="1:12" ht="23.25" customHeight="1">
      <c r="A32" s="27" t="s">
        <v>18</v>
      </c>
      <c r="B32" s="28" t="s">
        <v>19</v>
      </c>
      <c r="C32" s="29"/>
      <c r="D32" s="22">
        <f>SUM(B29)</f>
        <v>20.0026153846154</v>
      </c>
      <c r="E32" s="30" t="s">
        <v>20</v>
      </c>
      <c r="F32" s="3"/>
      <c r="G32" s="3"/>
      <c r="H32" s="3"/>
      <c r="I32" s="3"/>
    </row>
    <row r="33" spans="1:9" ht="36.75" customHeight="1">
      <c r="A33" s="27" t="s">
        <v>21</v>
      </c>
      <c r="B33" s="28" t="s">
        <v>22</v>
      </c>
      <c r="C33" s="29"/>
      <c r="D33" s="73">
        <f>SUM(D32+D30*G29)</f>
        <v>20.017262307692299</v>
      </c>
      <c r="E33" s="30" t="s">
        <v>20</v>
      </c>
      <c r="F33" s="31"/>
      <c r="G33" s="31"/>
      <c r="H33" s="46"/>
      <c r="I33" s="46"/>
    </row>
    <row r="34" spans="1:9" ht="27" customHeight="1">
      <c r="A34" s="27" t="s">
        <v>23</v>
      </c>
      <c r="B34" s="28" t="s">
        <v>24</v>
      </c>
      <c r="D34" s="73">
        <f>SUM(B29-D30*G29)</f>
        <v>19.9879684615385</v>
      </c>
      <c r="E34" s="30" t="s">
        <v>20</v>
      </c>
      <c r="F34" s="32"/>
      <c r="G34" s="32"/>
      <c r="H34" s="32"/>
      <c r="I34" s="3"/>
    </row>
    <row r="35" spans="1:9" ht="39.75" customHeight="1">
      <c r="A35" s="33" t="s">
        <v>3</v>
      </c>
      <c r="B35" s="34" t="s">
        <v>17</v>
      </c>
      <c r="D35" s="35"/>
      <c r="E35" s="3"/>
      <c r="F35" s="3"/>
      <c r="G35" s="3"/>
      <c r="H35" s="3"/>
      <c r="I35" s="3"/>
    </row>
    <row r="36" spans="1:9" ht="25.5" customHeight="1">
      <c r="A36" s="36" t="s">
        <v>25</v>
      </c>
      <c r="B36" s="37" t="s">
        <v>26</v>
      </c>
      <c r="D36" s="74">
        <f>SUM(G29)</f>
        <v>2.5384615384614999E-2</v>
      </c>
      <c r="E36" s="30" t="s">
        <v>20</v>
      </c>
      <c r="F36" s="3"/>
      <c r="G36" s="3"/>
      <c r="H36" s="3"/>
      <c r="I36" s="3"/>
    </row>
    <row r="37" spans="1:9" ht="30.75" customHeight="1">
      <c r="A37" s="27" t="s">
        <v>21</v>
      </c>
      <c r="B37" s="28" t="s">
        <v>22</v>
      </c>
      <c r="D37" s="74">
        <f>SUM(F30*G29)</f>
        <v>5.3688461538460699E-2</v>
      </c>
      <c r="E37" s="30" t="s">
        <v>20</v>
      </c>
      <c r="F37" s="38"/>
      <c r="G37" s="3"/>
      <c r="H37" s="46"/>
      <c r="I37" s="46"/>
    </row>
    <row r="38" spans="1:9" ht="29.25" customHeight="1">
      <c r="A38" s="27" t="s">
        <v>23</v>
      </c>
      <c r="B38" s="28" t="s">
        <v>24</v>
      </c>
      <c r="D38" s="75">
        <f>SUM(H30*G29)</f>
        <v>0</v>
      </c>
      <c r="E38" s="30" t="s">
        <v>20</v>
      </c>
      <c r="F38" s="3"/>
      <c r="G38" s="3"/>
      <c r="H38" s="46"/>
      <c r="I38" s="46"/>
    </row>
    <row r="39" spans="1:9" ht="48" customHeight="1">
      <c r="A39" s="47" t="s">
        <v>27</v>
      </c>
      <c r="B39" s="48"/>
      <c r="C39" s="48"/>
      <c r="D39" s="48"/>
      <c r="E39" s="48"/>
      <c r="F39" s="48"/>
      <c r="G39" s="48"/>
      <c r="H39" s="48"/>
      <c r="I39" s="48"/>
    </row>
    <row r="40" spans="1:9" ht="46.5" customHeight="1">
      <c r="A40" s="49" t="s">
        <v>28</v>
      </c>
      <c r="B40" s="50"/>
      <c r="C40" s="50"/>
      <c r="D40" s="50"/>
      <c r="E40" s="50"/>
      <c r="F40" s="50"/>
      <c r="G40" s="50"/>
      <c r="H40" s="50"/>
      <c r="I40" s="50"/>
    </row>
    <row r="41" spans="1:9" ht="49.5" customHeight="1">
      <c r="B41" s="51" t="s">
        <v>29</v>
      </c>
      <c r="C41" s="51"/>
      <c r="D41" s="51"/>
      <c r="E41" s="51"/>
      <c r="F41" s="51"/>
      <c r="G41" s="51"/>
      <c r="H41" s="51"/>
      <c r="I41" s="51"/>
    </row>
  </sheetData>
  <mergeCells count="17">
    <mergeCell ref="A1:I1"/>
    <mergeCell ref="A2:I2"/>
    <mergeCell ref="A3:F3"/>
    <mergeCell ref="A4:I4"/>
    <mergeCell ref="A5:I5"/>
    <mergeCell ref="H38:I38"/>
    <mergeCell ref="A39:I39"/>
    <mergeCell ref="A40:I40"/>
    <mergeCell ref="B41:I41"/>
    <mergeCell ref="A7:A8"/>
    <mergeCell ref="H7:H8"/>
    <mergeCell ref="I7:I8"/>
    <mergeCell ref="C7:G7"/>
    <mergeCell ref="A30:B30"/>
    <mergeCell ref="B31:C31"/>
    <mergeCell ref="H33:I33"/>
    <mergeCell ref="H37:I37"/>
  </mergeCells>
  <phoneticPr fontId="15" type="noConversion"/>
  <pageMargins left="0.90486111111111101" right="0.74791666666666701" top="0.98402777777777795" bottom="0.70833333333333304" header="0.51180555555555596" footer="0.51180555555555596"/>
  <pageSetup paperSize="9" orientation="portrait" r:id="rId1"/>
  <headerFooter alignWithMargins="0"/>
  <drawing r:id="rId2"/>
  <legacyDrawing r:id="rId3"/>
  <oleObjects>
    <oleObject progId="Equation.3" shapeId="19457" r:id="rId4"/>
    <oleObject progId="Equation.3" shapeId="19458" r:id="rId5"/>
    <oleObject progId="Equation.3" shapeId="19460" r:id="rId6"/>
    <oleObject progId="Equation.3" shapeId="19461" r:id="rId7"/>
    <oleObject progId="Equation.3" shapeId="19462" r:id="rId8"/>
    <oleObject progId="Equation.3" shapeId="19464" r:id="rId9"/>
    <oleObject progId="Equation.3" shapeId="19465" r:id="rId10"/>
    <oleObject progId="Equation.3" shapeId="19466" r:id="rId11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M26"/>
  <sheetViews>
    <sheetView tabSelected="1" workbookViewId="0">
      <selection activeCell="P17" sqref="P17"/>
    </sheetView>
  </sheetViews>
  <sheetFormatPr defaultColWidth="9" defaultRowHeight="15"/>
  <cols>
    <col min="12" max="12" width="6.25" customWidth="1"/>
    <col min="13" max="13" width="11.08203125" customWidth="1"/>
  </cols>
  <sheetData>
    <row r="1" spans="1:13" ht="27.75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1" customFormat="1" ht="33" customHeight="1">
      <c r="A2" s="76" t="s">
        <v>57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1:13" s="1" customFormat="1" ht="21.75" customHeight="1">
      <c r="A3" s="2"/>
      <c r="B3" s="2"/>
      <c r="C3" s="2"/>
      <c r="D3" s="2"/>
      <c r="E3" s="71" t="s">
        <v>30</v>
      </c>
      <c r="F3" s="71"/>
      <c r="G3" s="71"/>
      <c r="H3" s="71"/>
      <c r="I3" s="2"/>
      <c r="J3" s="2"/>
      <c r="K3" s="2"/>
      <c r="L3" s="2"/>
      <c r="M3" s="2"/>
    </row>
    <row r="5" spans="1:13">
      <c r="M5" s="3"/>
    </row>
    <row r="6" spans="1:13">
      <c r="M6" s="79" t="s">
        <v>31</v>
      </c>
    </row>
    <row r="7" spans="1:13">
      <c r="M7" s="80"/>
    </row>
    <row r="8" spans="1:13">
      <c r="M8" s="81"/>
    </row>
    <row r="9" spans="1:13">
      <c r="M9" s="82" t="s">
        <v>32</v>
      </c>
    </row>
    <row r="10" spans="1:13">
      <c r="M10" s="80"/>
    </row>
    <row r="11" spans="1:13">
      <c r="M11" s="82"/>
    </row>
    <row r="12" spans="1:13">
      <c r="M12" s="79" t="s">
        <v>33</v>
      </c>
    </row>
    <row r="15" spans="1:13">
      <c r="M15" s="3"/>
    </row>
    <row r="17" spans="1:13" ht="20.25" customHeight="1">
      <c r="A17" s="78" t="s">
        <v>34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1"/>
    </row>
    <row r="18" spans="1:13" ht="22.5" customHeight="1">
      <c r="M18" s="1"/>
    </row>
    <row r="20" spans="1:13">
      <c r="M20" s="3" t="s">
        <v>35</v>
      </c>
    </row>
    <row r="23" spans="1:13">
      <c r="M23" s="4" t="s">
        <v>36</v>
      </c>
    </row>
    <row r="26" spans="1:13">
      <c r="M26" s="1" t="s">
        <v>37</v>
      </c>
    </row>
  </sheetData>
  <mergeCells count="4">
    <mergeCell ref="A17:L17"/>
    <mergeCell ref="A1:M1"/>
    <mergeCell ref="E3:H3"/>
    <mergeCell ref="A2:L2"/>
  </mergeCells>
  <phoneticPr fontId="17" type="noConversion"/>
  <pageMargins left="0.98402777777777795" right="0.47222222222222199" top="0.59027777777777801" bottom="0.43263888888888902" header="0.51180555555555596" footer="0.5118055555555559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1B</vt:lpstr>
      <vt:lpstr>'1A'!Print_Titles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Windows 用户</cp:lastModifiedBy>
  <cp:lastPrinted>2018-04-29T09:53:00Z</cp:lastPrinted>
  <dcterms:created xsi:type="dcterms:W3CDTF">1996-12-17T01:32:00Z</dcterms:created>
  <dcterms:modified xsi:type="dcterms:W3CDTF">2022-11-13T05:28:52Z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992C74F6546D4B4BB8CD594EC942BF34</vt:lpwstr>
  </property>
</Properties>
</file>