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/>
  </bookViews>
  <sheets>
    <sheet name="监视控制记录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<sst xmlns="http://schemas.openxmlformats.org/spreadsheetml/2006/main" count="68" uniqueCount="43">
  <si>
    <t>护套厚度测量过程监视控制记录</t>
  </si>
  <si>
    <t>08JL030A</t>
  </si>
  <si>
    <t>设备名称</t>
  </si>
  <si>
    <t>型号规格</t>
  </si>
  <si>
    <t>设备编号</t>
  </si>
  <si>
    <t>设备精度 /最大误差</t>
  </si>
  <si>
    <t>证书编号</t>
  </si>
  <si>
    <t>使用部门</t>
  </si>
  <si>
    <t>核查标准名称/编号</t>
  </si>
  <si>
    <t>核查标准型号规格</t>
  </si>
  <si>
    <t>环境温度℃</t>
  </si>
  <si>
    <t>湿度</t>
  </si>
  <si>
    <t>数显卡尺</t>
  </si>
  <si>
    <t>IP54（0～150）</t>
  </si>
  <si>
    <t>LG1-030</t>
  </si>
  <si>
    <t>±0.02mm</t>
  </si>
  <si>
    <t>122005341-002</t>
  </si>
  <si>
    <t>光缆事业部</t>
  </si>
  <si>
    <t>量块</t>
  </si>
  <si>
    <t>2.5mm</t>
  </si>
  <si>
    <t>序号</t>
  </si>
  <si>
    <t>核查日期</t>
  </si>
  <si>
    <t>核查标准值
(  mm  )</t>
  </si>
  <si>
    <t>实际测量值（ mm   ）</t>
  </si>
  <si>
    <t>测量不确定U</t>
  </si>
  <si>
    <t xml:space="preserve">结论
(OK\NG)
</t>
  </si>
  <si>
    <t>记录人</t>
  </si>
  <si>
    <t>备注</t>
  </si>
  <si>
    <t>①</t>
  </si>
  <si>
    <t>②</t>
  </si>
  <si>
    <t>③</t>
  </si>
  <si>
    <t>(＜1)</t>
  </si>
  <si>
    <t>2022.4.10</t>
  </si>
  <si>
    <t>U:0.03mm(k=2)</t>
  </si>
  <si>
    <t>OK</t>
  </si>
  <si>
    <t>丁巧云</t>
  </si>
  <si>
    <t>2022.5.10</t>
  </si>
  <si>
    <t>2022.6.10</t>
  </si>
  <si>
    <t>2022.7.10</t>
  </si>
  <si>
    <t>2022.8.10</t>
  </si>
  <si>
    <t>2022.9.10</t>
  </si>
  <si>
    <t>2022.10.10</t>
  </si>
  <si>
    <t xml:space="preserve"> 注：当En值＞1时，应停止使用该设备，并通知主管部门。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</si>
</sst>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_ "/>
    <numFmt numFmtId="178" formatCode="0.00000_);[Red]\(0.00000\)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1" borderId="20" applyNumberFormat="0" applyAlignment="0" applyProtection="0">
      <alignment vertical="center"/>
    </xf>
    <xf numFmtId="0" fontId="20" fillId="21" borderId="14" applyNumberFormat="0" applyAlignment="0" applyProtection="0">
      <alignment vertical="center"/>
    </xf>
    <xf numFmtId="0" fontId="15" fillId="17" borderId="1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0" xfId="0" applyFo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7620</xdr:colOff>
      <xdr:row>0</xdr:row>
      <xdr:rowOff>114300</xdr:rowOff>
    </xdr:from>
    <xdr:to>
      <xdr:col>1</xdr:col>
      <xdr:colOff>264795</xdr:colOff>
      <xdr:row>1</xdr:row>
      <xdr:rowOff>7620</xdr:rowOff>
    </xdr:to>
    <xdr:pic>
      <xdr:nvPicPr>
        <xdr:cNvPr id="3" name="图片 8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" y="114300"/>
          <a:ext cx="902970" cy="150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278765</xdr:colOff>
          <xdr:row>6</xdr:row>
          <xdr:rowOff>22225</xdr:rowOff>
        </xdr:from>
        <xdr:to>
          <xdr:col>6</xdr:col>
          <xdr:colOff>354965</xdr:colOff>
          <xdr:row>7</xdr:row>
          <xdr:rowOff>3810</xdr:rowOff>
        </xdr:to>
        <xdr:sp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4466590" y="1494790"/>
              <a:ext cx="76200" cy="1797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</xdr:row>
          <xdr:rowOff>47625</xdr:rowOff>
        </xdr:from>
        <xdr:to>
          <xdr:col>8</xdr:col>
          <xdr:colOff>69850</xdr:colOff>
          <xdr:row>4</xdr:row>
          <xdr:rowOff>62230</xdr:rowOff>
        </xdr:to>
        <xdr:sp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813425" y="1123950"/>
              <a:ext cx="31750" cy="146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249555</xdr:colOff>
          <xdr:row>4</xdr:row>
          <xdr:rowOff>15240</xdr:rowOff>
        </xdr:from>
        <xdr:to>
          <xdr:col>8</xdr:col>
          <xdr:colOff>1059180</xdr:colOff>
          <xdr:row>5</xdr:row>
          <xdr:rowOff>180975</xdr:rowOff>
        </xdr:to>
        <xdr:sp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24880" y="1091565"/>
              <a:ext cx="809625" cy="3638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wmf"/><Relationship Id="rId7" Type="http://schemas.openxmlformats.org/officeDocument/2006/relationships/oleObject" Target="../embeddings/oleObject3.bin"/><Relationship Id="rId6" Type="http://schemas.openxmlformats.org/officeDocument/2006/relationships/image" Target="../media/image3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zoomScale="140" zoomScaleNormal="140" topLeftCell="G1" workbookViewId="0">
      <selection activeCell="I8" sqref="I8"/>
    </sheetView>
  </sheetViews>
  <sheetFormatPr defaultColWidth="9" defaultRowHeight="13.5"/>
  <cols>
    <col min="2" max="2" width="13.6194690265487" customWidth="1"/>
    <col min="3" max="3" width="8.74336283185841" customWidth="1"/>
    <col min="8" max="8" width="13.1238938053097" customWidth="1"/>
    <col min="9" max="9" width="17.1238938053097" customWidth="1"/>
  </cols>
  <sheetData>
    <row r="1" ht="20.25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16.5" customHeight="1" spans="1:12">
      <c r="A2" s="6"/>
      <c r="B2" s="6"/>
      <c r="C2" s="6"/>
      <c r="D2" s="6"/>
      <c r="E2" s="6"/>
      <c r="F2" s="6"/>
      <c r="G2" s="6"/>
      <c r="H2" s="6"/>
      <c r="I2" s="6"/>
      <c r="J2" s="32"/>
      <c r="K2" s="33" t="s">
        <v>1</v>
      </c>
      <c r="L2" s="33"/>
    </row>
    <row r="3" s="5" customFormat="1" ht="28.2" customHeight="1" spans="1:12">
      <c r="A3" s="7" t="s">
        <v>2</v>
      </c>
      <c r="B3" s="7" t="s">
        <v>3</v>
      </c>
      <c r="C3" s="7" t="s">
        <v>4</v>
      </c>
      <c r="D3" s="8" t="s">
        <v>5</v>
      </c>
      <c r="E3" s="9"/>
      <c r="F3" s="8" t="s">
        <v>6</v>
      </c>
      <c r="G3" s="9"/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</row>
    <row r="4" ht="19.8" customHeight="1" spans="1:12">
      <c r="A4" s="10" t="s">
        <v>12</v>
      </c>
      <c r="B4" s="10" t="s">
        <v>13</v>
      </c>
      <c r="C4" s="10" t="s">
        <v>14</v>
      </c>
      <c r="D4" s="11" t="s">
        <v>15</v>
      </c>
      <c r="E4" s="12"/>
      <c r="F4" s="13" t="s">
        <v>16</v>
      </c>
      <c r="G4" s="14"/>
      <c r="H4" s="10" t="s">
        <v>17</v>
      </c>
      <c r="I4" s="10" t="s">
        <v>18</v>
      </c>
      <c r="J4" s="10" t="s">
        <v>19</v>
      </c>
      <c r="K4" s="10">
        <v>23.2</v>
      </c>
      <c r="L4" s="34">
        <v>0.65</v>
      </c>
    </row>
    <row r="5" ht="15.6" customHeight="1" spans="1:12">
      <c r="A5" s="15" t="s">
        <v>20</v>
      </c>
      <c r="B5" s="15" t="s">
        <v>21</v>
      </c>
      <c r="C5" s="16" t="s">
        <v>22</v>
      </c>
      <c r="D5" s="17" t="s">
        <v>23</v>
      </c>
      <c r="E5" s="18"/>
      <c r="F5" s="18"/>
      <c r="G5" s="19"/>
      <c r="H5" s="15" t="s">
        <v>24</v>
      </c>
      <c r="I5" s="15"/>
      <c r="J5" s="16" t="s">
        <v>25</v>
      </c>
      <c r="K5" s="15" t="s">
        <v>26</v>
      </c>
      <c r="L5" s="15" t="s">
        <v>27</v>
      </c>
    </row>
    <row r="6" ht="15.6" customHeight="1" spans="1:12">
      <c r="A6" s="20"/>
      <c r="B6" s="20"/>
      <c r="C6" s="21"/>
      <c r="D6" s="22"/>
      <c r="E6" s="23"/>
      <c r="F6" s="23"/>
      <c r="G6" s="24"/>
      <c r="H6" s="20"/>
      <c r="I6" s="20"/>
      <c r="J6" s="21"/>
      <c r="K6" s="20"/>
      <c r="L6" s="20"/>
    </row>
    <row r="7" ht="15.6" customHeight="1" spans="1:12">
      <c r="A7" s="25"/>
      <c r="B7" s="25"/>
      <c r="C7" s="26"/>
      <c r="D7" s="10" t="s">
        <v>28</v>
      </c>
      <c r="E7" s="10" t="s">
        <v>29</v>
      </c>
      <c r="F7" s="10" t="s">
        <v>30</v>
      </c>
      <c r="G7" s="10"/>
      <c r="H7" s="25"/>
      <c r="I7" s="27" t="s">
        <v>31</v>
      </c>
      <c r="J7" s="26"/>
      <c r="K7" s="25"/>
      <c r="L7" s="25"/>
    </row>
    <row r="8" ht="20.4" customHeight="1" spans="1:12">
      <c r="A8" s="27">
        <v>1</v>
      </c>
      <c r="B8" s="10" t="s">
        <v>32</v>
      </c>
      <c r="C8" s="10" t="s">
        <v>19</v>
      </c>
      <c r="D8" s="28">
        <v>2.51</v>
      </c>
      <c r="E8" s="28">
        <v>2.48</v>
      </c>
      <c r="F8" s="28">
        <v>2.51</v>
      </c>
      <c r="G8" s="29">
        <f>AVERAGE(D8:F8)</f>
        <v>2.5</v>
      </c>
      <c r="H8" s="10" t="s">
        <v>33</v>
      </c>
      <c r="I8" s="29">
        <f>ABS($G$8-G8)/(SQRT(2)*0.03)</f>
        <v>0</v>
      </c>
      <c r="J8" s="10" t="s">
        <v>34</v>
      </c>
      <c r="K8" s="10" t="s">
        <v>35</v>
      </c>
      <c r="L8" s="10"/>
    </row>
    <row r="9" ht="20.4" customHeight="1" spans="1:12">
      <c r="A9" s="27">
        <v>2</v>
      </c>
      <c r="B9" s="10" t="s">
        <v>36</v>
      </c>
      <c r="C9" s="10" t="s">
        <v>19</v>
      </c>
      <c r="D9" s="28">
        <v>2.52</v>
      </c>
      <c r="E9" s="28">
        <v>2.48</v>
      </c>
      <c r="F9" s="28">
        <v>2.51</v>
      </c>
      <c r="G9" s="29">
        <f t="shared" ref="G9:G14" si="0">AVERAGE(D9:F9)</f>
        <v>2.50333333333333</v>
      </c>
      <c r="H9" s="10" t="s">
        <v>33</v>
      </c>
      <c r="I9" s="29">
        <f t="shared" ref="I9:I14" si="1">ABS($G$8-G9)/(SQRT(2)*0.03)</f>
        <v>0.0785674201318404</v>
      </c>
      <c r="J9" s="10" t="s">
        <v>34</v>
      </c>
      <c r="K9" s="10" t="s">
        <v>35</v>
      </c>
      <c r="L9" s="10"/>
    </row>
    <row r="10" ht="20.4" customHeight="1" spans="1:12">
      <c r="A10" s="27">
        <v>3</v>
      </c>
      <c r="B10" s="10" t="s">
        <v>37</v>
      </c>
      <c r="C10" s="10" t="s">
        <v>19</v>
      </c>
      <c r="D10" s="28">
        <v>2.5</v>
      </c>
      <c r="E10" s="28">
        <v>2.52</v>
      </c>
      <c r="F10" s="28">
        <v>2.5</v>
      </c>
      <c r="G10" s="29">
        <f t="shared" si="0"/>
        <v>2.50666666666667</v>
      </c>
      <c r="H10" s="10" t="s">
        <v>33</v>
      </c>
      <c r="I10" s="29">
        <f t="shared" si="1"/>
        <v>0.15713484026367</v>
      </c>
      <c r="J10" s="10" t="s">
        <v>34</v>
      </c>
      <c r="K10" s="10" t="s">
        <v>35</v>
      </c>
      <c r="L10" s="10"/>
    </row>
    <row r="11" ht="20.4" customHeight="1" spans="1:12">
      <c r="A11" s="27">
        <v>4</v>
      </c>
      <c r="B11" s="10" t="s">
        <v>38</v>
      </c>
      <c r="C11" s="10" t="s">
        <v>19</v>
      </c>
      <c r="D11" s="28">
        <v>2.52</v>
      </c>
      <c r="E11" s="28">
        <v>2.5</v>
      </c>
      <c r="F11" s="28">
        <v>2.49</v>
      </c>
      <c r="G11" s="29">
        <f t="shared" si="0"/>
        <v>2.50333333333333</v>
      </c>
      <c r="H11" s="10" t="s">
        <v>33</v>
      </c>
      <c r="I11" s="29">
        <f t="shared" si="1"/>
        <v>0.0785674201318404</v>
      </c>
      <c r="J11" s="10" t="s">
        <v>34</v>
      </c>
      <c r="K11" s="10" t="s">
        <v>35</v>
      </c>
      <c r="L11" s="10"/>
    </row>
    <row r="12" ht="20.4" customHeight="1" spans="1:12">
      <c r="A12" s="27">
        <v>5</v>
      </c>
      <c r="B12" s="10" t="s">
        <v>39</v>
      </c>
      <c r="C12" s="10" t="s">
        <v>19</v>
      </c>
      <c r="D12" s="28">
        <v>2.49</v>
      </c>
      <c r="E12" s="28">
        <v>2.51</v>
      </c>
      <c r="F12" s="28">
        <v>2.5</v>
      </c>
      <c r="G12" s="29">
        <f t="shared" si="0"/>
        <v>2.5</v>
      </c>
      <c r="H12" s="10" t="s">
        <v>33</v>
      </c>
      <c r="I12" s="29">
        <f t="shared" si="1"/>
        <v>0</v>
      </c>
      <c r="J12" s="10" t="s">
        <v>34</v>
      </c>
      <c r="K12" s="10" t="s">
        <v>35</v>
      </c>
      <c r="L12" s="10"/>
    </row>
    <row r="13" ht="20.4" customHeight="1" spans="1:12">
      <c r="A13" s="27">
        <v>6</v>
      </c>
      <c r="B13" s="10" t="s">
        <v>40</v>
      </c>
      <c r="C13" s="10" t="s">
        <v>19</v>
      </c>
      <c r="D13" s="28">
        <v>2.48</v>
      </c>
      <c r="E13" s="28">
        <v>2.48</v>
      </c>
      <c r="F13" s="28">
        <v>2.51</v>
      </c>
      <c r="G13" s="29">
        <f t="shared" si="0"/>
        <v>2.49</v>
      </c>
      <c r="H13" s="10" t="s">
        <v>33</v>
      </c>
      <c r="I13" s="29">
        <f t="shared" si="1"/>
        <v>0.235702260395521</v>
      </c>
      <c r="J13" s="10" t="s">
        <v>34</v>
      </c>
      <c r="K13" s="10" t="s">
        <v>35</v>
      </c>
      <c r="L13" s="10"/>
    </row>
    <row r="14" ht="20.4" customHeight="1" spans="1:12">
      <c r="A14" s="27">
        <v>7</v>
      </c>
      <c r="B14" s="10" t="s">
        <v>41</v>
      </c>
      <c r="C14" s="10" t="s">
        <v>19</v>
      </c>
      <c r="D14" s="28">
        <v>2.51</v>
      </c>
      <c r="E14" s="28">
        <v>2.49</v>
      </c>
      <c r="F14" s="28">
        <v>2.49</v>
      </c>
      <c r="G14" s="29">
        <f t="shared" si="0"/>
        <v>2.49666666666667</v>
      </c>
      <c r="H14" s="10" t="s">
        <v>33</v>
      </c>
      <c r="I14" s="29">
        <f t="shared" si="1"/>
        <v>0.0785674201318404</v>
      </c>
      <c r="J14" s="10" t="s">
        <v>34</v>
      </c>
      <c r="K14" s="10" t="s">
        <v>35</v>
      </c>
      <c r="L14" s="10"/>
    </row>
    <row r="15" ht="20.4" customHeight="1" spans="1:12">
      <c r="A15" s="3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customFormat="1" spans="1:1">
      <c r="A16" s="31" t="s">
        <v>42</v>
      </c>
    </row>
    <row r="17" ht="23.25" customHeight="1"/>
  </sheetData>
  <mergeCells count="15">
    <mergeCell ref="A1:L1"/>
    <mergeCell ref="K2:L2"/>
    <mergeCell ref="D3:E3"/>
    <mergeCell ref="F3:G3"/>
    <mergeCell ref="D4:E4"/>
    <mergeCell ref="F4:G4"/>
    <mergeCell ref="A5:A7"/>
    <mergeCell ref="B5:B7"/>
    <mergeCell ref="C5:C7"/>
    <mergeCell ref="H5:H7"/>
    <mergeCell ref="I5:I6"/>
    <mergeCell ref="J5:J7"/>
    <mergeCell ref="K5:K7"/>
    <mergeCell ref="L5:L7"/>
    <mergeCell ref="D5:G6"/>
  </mergeCells>
  <pageMargins left="0.7" right="0.7" top="0.75" bottom="0.75" header="0.3" footer="0.3"/>
  <pageSetup paperSize="9" orientation="landscape"/>
  <headerFooter/>
  <drawing r:id="rId1"/>
  <legacyDrawing r:id="rId2"/>
  <oleObjects>
    <mc:AlternateContent xmlns:mc="http://schemas.openxmlformats.org/markup-compatibility/2006">
      <mc:Choice Requires="x14">
        <oleObject shapeId="2051" progId="Equation.3" r:id="rId3">
          <objectPr defaultSize="0" r:id="rId4">
            <anchor moveWithCells="1" sizeWithCells="1">
              <from>
                <xdr:col>6</xdr:col>
                <xdr:colOff>278765</xdr:colOff>
                <xdr:row>6</xdr:row>
                <xdr:rowOff>22225</xdr:rowOff>
              </from>
              <to>
                <xdr:col>6</xdr:col>
                <xdr:colOff>354965</xdr:colOff>
                <xdr:row>7</xdr:row>
                <xdr:rowOff>3810</xdr:rowOff>
              </to>
            </anchor>
          </objectPr>
        </oleObject>
      </mc:Choice>
      <mc:Fallback>
        <oleObject shapeId="2051" progId="Equation.3" r:id="rId3"/>
      </mc:Fallback>
    </mc:AlternateContent>
    <mc:AlternateContent xmlns:mc="http://schemas.openxmlformats.org/markup-compatibility/2006">
      <mc:Choice Requires="x14">
        <oleObject shapeId="2052" progId="Equation.3" r:id="rId5">
          <objectPr defaultSize="0" r:id="rId6">
            <anchor moveWithCells="1" sizeWithCells="1">
              <from>
                <xdr:col>8</xdr:col>
                <xdr:colOff>38100</xdr:colOff>
                <xdr:row>4</xdr:row>
                <xdr:rowOff>47625</xdr:rowOff>
              </from>
              <to>
                <xdr:col>8</xdr:col>
                <xdr:colOff>69850</xdr:colOff>
                <xdr:row>4</xdr:row>
                <xdr:rowOff>62230</xdr:rowOff>
              </to>
            </anchor>
          </objectPr>
        </oleObject>
      </mc:Choice>
      <mc:Fallback>
        <oleObject shapeId="2052" progId="Equation.3" r:id="rId5"/>
      </mc:Fallback>
    </mc:AlternateContent>
    <mc:AlternateContent xmlns:mc="http://schemas.openxmlformats.org/markup-compatibility/2006">
      <mc:Choice Requires="x14">
        <oleObject shapeId="2053" progId="Equation.3" r:id="rId7">
          <objectPr defaultSize="0" r:id="rId8">
            <anchor moveWithCells="1" sizeWithCells="1">
              <from>
                <xdr:col>8</xdr:col>
                <xdr:colOff>249555</xdr:colOff>
                <xdr:row>4</xdr:row>
                <xdr:rowOff>15240</xdr:rowOff>
              </from>
              <to>
                <xdr:col>8</xdr:col>
                <xdr:colOff>1059180</xdr:colOff>
                <xdr:row>5</xdr:row>
                <xdr:rowOff>180975</xdr:rowOff>
              </to>
            </anchor>
          </objectPr>
        </oleObject>
      </mc:Choice>
      <mc:Fallback>
        <oleObject shapeId="2053" progId="Equation.3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15" sqref="F15"/>
    </sheetView>
  </sheetViews>
  <sheetFormatPr defaultColWidth="9" defaultRowHeight="13.5" outlineLevelCol="6"/>
  <cols>
    <col min="6" max="6" width="12.6194690265487"/>
  </cols>
  <sheetData>
    <row r="1" ht="16.5" spans="1:7">
      <c r="A1" s="1">
        <v>2.49</v>
      </c>
      <c r="B1" s="1">
        <v>2.48</v>
      </c>
      <c r="C1" s="1">
        <v>2.49</v>
      </c>
      <c r="D1" s="1">
        <v>2.47</v>
      </c>
      <c r="E1" s="1">
        <v>2.47</v>
      </c>
      <c r="F1" s="1">
        <v>2.48</v>
      </c>
      <c r="G1">
        <f>AVERAGE(A1:F1)</f>
        <v>2.48</v>
      </c>
    </row>
    <row r="3" ht="14.25"/>
    <row r="4" ht="16.5" spans="4:6">
      <c r="D4" s="1">
        <v>2.49</v>
      </c>
      <c r="E4">
        <f>$G$1</f>
        <v>2.48</v>
      </c>
      <c r="F4" s="2">
        <f t="shared" ref="F4:F9" si="0">(D4-E4)^2</f>
        <v>9.99999999999957e-5</v>
      </c>
    </row>
    <row r="5" ht="16.5" spans="4:6">
      <c r="D5" s="1">
        <v>2.48</v>
      </c>
      <c r="E5">
        <f>$G$1</f>
        <v>2.48</v>
      </c>
      <c r="F5" s="2">
        <f t="shared" si="0"/>
        <v>0</v>
      </c>
    </row>
    <row r="6" ht="16.5" spans="4:6">
      <c r="D6" s="1">
        <v>2.49</v>
      </c>
      <c r="E6">
        <f>$G$1</f>
        <v>2.48</v>
      </c>
      <c r="F6" s="2">
        <f t="shared" si="0"/>
        <v>9.99999999999957e-5</v>
      </c>
    </row>
    <row r="7" ht="16.5" spans="4:6">
      <c r="D7" s="1">
        <v>2.47</v>
      </c>
      <c r="E7">
        <f>$G$1</f>
        <v>2.48</v>
      </c>
      <c r="F7" s="2">
        <f t="shared" si="0"/>
        <v>0.000100000000000005</v>
      </c>
    </row>
    <row r="8" ht="16.5" spans="4:6">
      <c r="D8" s="1">
        <v>2.47</v>
      </c>
      <c r="E8">
        <f>$G$1</f>
        <v>2.48</v>
      </c>
      <c r="F8" s="2">
        <f t="shared" si="0"/>
        <v>0.000100000000000005</v>
      </c>
    </row>
    <row r="9" ht="16.5" spans="4:6">
      <c r="D9" s="1">
        <v>2.48</v>
      </c>
      <c r="E9">
        <f>$G$1</f>
        <v>2.48</v>
      </c>
      <c r="F9" s="2">
        <f t="shared" si="0"/>
        <v>0</v>
      </c>
    </row>
    <row r="10" spans="6:6">
      <c r="F10">
        <f>SUM(F4:F9)</f>
        <v>0.000400000000000001</v>
      </c>
    </row>
    <row r="11" ht="15.75" spans="6:7">
      <c r="F11" s="3">
        <f>SQRT(F10/6/5)</f>
        <v>0.00365148371670111</v>
      </c>
      <c r="G11" s="4">
        <v>0.0115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监视控制记录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win8</cp:lastModifiedBy>
  <dcterms:created xsi:type="dcterms:W3CDTF">2022-11-06T01:47:00Z</dcterms:created>
  <dcterms:modified xsi:type="dcterms:W3CDTF">2022-11-06T05:55:29Z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88996283BA964161BD16BDD9A21AE577</vt:lpwstr>
  </property>
  <property fmtid="{D5CDD505-2E9C-101B-9397-08002B2CF9AE}" pid="3" name="KSOProductBuildVer">
    <vt:lpwstr>2052-11.1.0.10314</vt:lpwstr>
  </property>
</Properties>
</file>