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emf" ContentType="image/x-emf"/>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olors1.xml" ContentType="application/vnd.ms-office.chartcolorstyle+xml"/>
  <Override PartName="/xl/charts/colors2.xml" ContentType="application/vnd.ms-office.chartcolorstyle+xml"/>
  <Override PartName="/xl/charts/style1.xml" ContentType="application/vnd.ms-office.chartstyle+xml"/>
  <Override PartName="/xl/charts/style2.xml" ContentType="application/vnd.ms-office.chartstyl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1A" sheetId="16" r:id="rId1"/>
    <sheet name="1B" sheetId="17" r:id="rId2"/>
  </sheets>
  <definedNames>
    <definedName name="_xlnm.Print_Titles" localSheetId="0">'1A'!$2:$2</definedName>
  </definedNames>
  <calcPr calcId="144525"/>
</workbook>
</file>

<file path=xl/sharedStrings.xml><?xml version="1.0" encoding="utf-8"?>
<sst xmlns="http://schemas.openxmlformats.org/spreadsheetml/2006/main" count="66" uniqueCount="54">
  <si>
    <t>附2</t>
  </si>
  <si>
    <t>橇装电控一体化产品高压元器件套管绝缘电阻检测测量过程监视统计记录表</t>
  </si>
  <si>
    <t>测量过程名称：橇装电控一体化产品高压元器件套管绝缘电阻检测</t>
  </si>
  <si>
    <t>被测参数：绝缘电阻         测量范围：（10+4）MΩ      允差范围：±1.33MΩ</t>
  </si>
  <si>
    <t xml:space="preserve">测量仪器：ZC25-4 兆欧表      测量范围：（0～1000）MΩ   </t>
  </si>
  <si>
    <r>
      <rPr>
        <sz val="12"/>
        <rFont val="宋体"/>
        <charset val="134"/>
      </rPr>
      <t>监视方法：统计技术</t>
    </r>
    <r>
      <rPr>
        <sz val="12"/>
        <rFont val="Times New Roman"/>
        <charset val="134"/>
      </rPr>
      <t xml:space="preserve">         </t>
    </r>
  </si>
  <si>
    <t>核查标准：</t>
  </si>
  <si>
    <t xml:space="preserve">绝缘电阻10MΩ   </t>
  </si>
  <si>
    <t>序号</t>
  </si>
  <si>
    <t>核查</t>
  </si>
  <si>
    <t>观察记录（ MΩ）</t>
  </si>
  <si>
    <t>R</t>
  </si>
  <si>
    <t>日期</t>
  </si>
  <si>
    <r>
      <rPr>
        <sz val="12"/>
        <rFont val="Times New Roman"/>
        <charset val="134"/>
      </rPr>
      <t>X</t>
    </r>
    <r>
      <rPr>
        <vertAlign val="subscript"/>
        <sz val="12"/>
        <rFont val="Times New Roman"/>
        <charset val="134"/>
      </rPr>
      <t>1</t>
    </r>
  </si>
  <si>
    <r>
      <rPr>
        <sz val="12"/>
        <rFont val="Times New Roman"/>
        <charset val="134"/>
      </rPr>
      <t>X</t>
    </r>
    <r>
      <rPr>
        <vertAlign val="subscript"/>
        <sz val="12"/>
        <rFont val="Times New Roman"/>
        <charset val="134"/>
      </rPr>
      <t>2</t>
    </r>
  </si>
  <si>
    <r>
      <rPr>
        <sz val="12"/>
        <rFont val="Times New Roman"/>
        <charset val="134"/>
      </rPr>
      <t>X</t>
    </r>
    <r>
      <rPr>
        <vertAlign val="subscript"/>
        <sz val="12"/>
        <rFont val="Times New Roman"/>
        <charset val="134"/>
      </rPr>
      <t>3</t>
    </r>
  </si>
  <si>
    <r>
      <rPr>
        <sz val="12"/>
        <rFont val="Times New Roman"/>
        <charset val="134"/>
      </rPr>
      <t>X</t>
    </r>
    <r>
      <rPr>
        <vertAlign val="subscript"/>
        <sz val="12"/>
        <rFont val="Times New Roman"/>
        <charset val="134"/>
      </rPr>
      <t>4</t>
    </r>
  </si>
  <si>
    <r>
      <rPr>
        <sz val="12"/>
        <rFont val="Times New Roman"/>
        <charset val="134"/>
      </rPr>
      <t>X</t>
    </r>
    <r>
      <rPr>
        <vertAlign val="subscript"/>
        <sz val="12"/>
        <rFont val="Times New Roman"/>
        <charset val="134"/>
      </rPr>
      <t>5</t>
    </r>
  </si>
  <si>
    <t>2022.5.11</t>
  </si>
  <si>
    <t>2022.5.22</t>
  </si>
  <si>
    <t>2022.6.10</t>
  </si>
  <si>
    <t>2022.6.20</t>
  </si>
  <si>
    <t>2022.7.14</t>
  </si>
  <si>
    <t>2022.7.21</t>
  </si>
  <si>
    <t>2022.8.12</t>
  </si>
  <si>
    <t>2022.8.23</t>
  </si>
  <si>
    <t>2022.9.12</t>
  </si>
  <si>
    <t>2022.9.28</t>
  </si>
  <si>
    <t>2022.10.5</t>
  </si>
  <si>
    <t>2022.10.15</t>
  </si>
  <si>
    <t>查表得:</t>
  </si>
  <si>
    <r>
      <rPr>
        <sz val="12"/>
        <rFont val="宋体"/>
        <charset val="134"/>
      </rPr>
      <t>A</t>
    </r>
    <r>
      <rPr>
        <vertAlign val="subscript"/>
        <sz val="12"/>
        <rFont val="宋体"/>
        <charset val="134"/>
      </rPr>
      <t>2=</t>
    </r>
  </si>
  <si>
    <r>
      <rPr>
        <sz val="12"/>
        <rFont val="宋体"/>
        <charset val="134"/>
      </rPr>
      <t>D</t>
    </r>
    <r>
      <rPr>
        <vertAlign val="subscript"/>
        <sz val="12"/>
        <rFont val="宋体"/>
        <charset val="134"/>
      </rPr>
      <t>4=</t>
    </r>
  </si>
  <si>
    <r>
      <rPr>
        <sz val="12"/>
        <rFont val="宋体"/>
        <charset val="134"/>
      </rPr>
      <t>D</t>
    </r>
    <r>
      <rPr>
        <vertAlign val="subscript"/>
        <sz val="12"/>
        <rFont val="宋体"/>
        <charset val="134"/>
      </rPr>
      <t>3=</t>
    </r>
  </si>
  <si>
    <t>控制图计算：</t>
  </si>
  <si>
    <r>
      <rPr>
        <sz val="12"/>
        <rFont val="宋体"/>
        <charset val="134"/>
      </rPr>
      <t>中心线</t>
    </r>
    <r>
      <rPr>
        <sz val="12"/>
        <rFont val="Times New Roman"/>
        <charset val="134"/>
      </rPr>
      <t xml:space="preserve"> </t>
    </r>
  </si>
  <si>
    <t xml:space="preserve">  CL=</t>
  </si>
  <si>
    <t xml:space="preserve">MΩ </t>
  </si>
  <si>
    <t>上控制线</t>
  </si>
  <si>
    <t>UCL=</t>
  </si>
  <si>
    <t>下控制线</t>
  </si>
  <si>
    <t>LCL=</t>
  </si>
  <si>
    <t>中心线</t>
  </si>
  <si>
    <t>CL=</t>
  </si>
  <si>
    <r>
      <rPr>
        <sz val="12"/>
        <rFont val="宋体"/>
        <charset val="134"/>
      </rPr>
      <t xml:space="preserve"> </t>
    </r>
    <r>
      <rPr>
        <sz val="12"/>
        <rFont val="宋体"/>
        <charset val="134"/>
      </rPr>
      <t xml:space="preserve"> </t>
    </r>
    <r>
      <rPr>
        <sz val="12"/>
        <rFont val="宋体"/>
        <charset val="134"/>
      </rPr>
      <t>监视结果评价：</t>
    </r>
  </si>
  <si>
    <t xml:space="preserve">    均值、极差控制图状态正常，橇装电控一体化产品高压元器件套管绝缘电阻检测测量过程中未出现非正常变异，能满足生产工艺要求。</t>
  </si>
  <si>
    <r>
      <rPr>
        <sz val="12"/>
        <rFont val="Times New Roman"/>
        <charset val="134"/>
      </rPr>
      <t xml:space="preserve">      </t>
    </r>
    <r>
      <rPr>
        <sz val="12"/>
        <rFont val="宋体"/>
        <charset val="134"/>
      </rPr>
      <t>核查人员：</t>
    </r>
    <r>
      <rPr>
        <sz val="12"/>
        <rFont val="Times New Roman"/>
        <charset val="134"/>
      </rPr>
      <t xml:space="preserve">                                2022.10.15</t>
    </r>
  </si>
  <si>
    <t>橇装电控一体化产品高压元器件套管绝缘电阻检测测量过程控制图</t>
  </si>
  <si>
    <t>UCL=10.13</t>
  </si>
  <si>
    <t>CL=10.10</t>
  </si>
  <si>
    <t>LCL=10.06</t>
  </si>
  <si>
    <t>UCL=0.12</t>
  </si>
  <si>
    <t>CL=0.06</t>
  </si>
  <si>
    <t>LCL=0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</si>
</sst>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_);[Red]\(0.00\)"/>
    <numFmt numFmtId="179" formatCode="0.0000_ "/>
  </numFmts>
  <fonts count="37">
    <font>
      <sz val="12"/>
      <name val="宋体"/>
      <charset val="134"/>
    </font>
    <font>
      <b/>
      <sz val="18"/>
      <name val="宋体"/>
      <charset val="134"/>
    </font>
    <font>
      <b/>
      <sz val="18"/>
      <name val="Times New Roman"/>
      <charset val="134"/>
    </font>
    <font>
      <sz val="20"/>
      <name val="Times New Roman"/>
      <charset val="134"/>
    </font>
    <font>
      <b/>
      <sz val="12"/>
      <name val="宋体"/>
      <charset val="134"/>
    </font>
    <font>
      <b/>
      <sz val="12"/>
      <name val="Times New Roman"/>
      <charset val="134"/>
    </font>
    <font>
      <sz val="18"/>
      <name val="Times New Roman"/>
      <charset val="134"/>
    </font>
    <font>
      <sz val="10"/>
      <name val="Times New Roman"/>
      <charset val="134"/>
    </font>
    <font>
      <sz val="12"/>
      <color theme="1"/>
      <name val="Times New Roman"/>
      <charset val="134"/>
    </font>
    <font>
      <sz val="9"/>
      <name val="Times New Roman"/>
      <charset val="134"/>
    </font>
    <font>
      <sz val="12"/>
      <name val="Times New Roman"/>
      <charset val="134"/>
    </font>
    <font>
      <sz val="14"/>
      <name val="Times New Roman"/>
      <charset val="134"/>
    </font>
    <font>
      <sz val="14"/>
      <name val="宋体"/>
      <charset val="134"/>
    </font>
    <font>
      <sz val="10.5"/>
      <name val="Times New Roman"/>
      <charset val="134"/>
    </font>
    <font>
      <i/>
      <sz val="16"/>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bscript"/>
      <sz val="12"/>
      <name val="Times New Roman"/>
      <charset val="134"/>
    </font>
    <font>
      <vertAlign val="subscrip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7" borderId="11"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19" fillId="9" borderId="0" applyNumberFormat="0" applyBorder="0" applyAlignment="0" applyProtection="0">
      <alignment vertical="center"/>
    </xf>
    <xf numFmtId="0" fontId="22" fillId="0" borderId="13" applyNumberFormat="0" applyFill="0" applyAlignment="0" applyProtection="0">
      <alignment vertical="center"/>
    </xf>
    <xf numFmtId="0" fontId="19" fillId="10" borderId="0" applyNumberFormat="0" applyBorder="0" applyAlignment="0" applyProtection="0">
      <alignment vertical="center"/>
    </xf>
    <xf numFmtId="0" fontId="28" fillId="11" borderId="14" applyNumberFormat="0" applyAlignment="0" applyProtection="0">
      <alignment vertical="center"/>
    </xf>
    <xf numFmtId="0" fontId="29" fillId="11" borderId="10" applyNumberFormat="0" applyAlignment="0" applyProtection="0">
      <alignment vertical="center"/>
    </xf>
    <xf numFmtId="0" fontId="30" fillId="12" borderId="15"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77">
    <xf numFmtId="0" fontId="0" fillId="0" borderId="0" xfId="0"/>
    <xf numFmtId="0" fontId="0" fillId="0" borderId="0" xfId="0"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0" fillId="0" borderId="0" xfId="0" applyFont="1" applyAlignment="1">
      <alignment horizontal="center"/>
    </xf>
    <xf numFmtId="0" fontId="0" fillId="0" borderId="0" xfId="0" applyAlignment="1">
      <alignment horizontal="center"/>
    </xf>
    <xf numFmtId="0" fontId="0" fillId="0" borderId="0" xfId="0" applyAlignment="1">
      <alignment horizontal="left" vertical="center"/>
    </xf>
    <xf numFmtId="0" fontId="0" fillId="0" borderId="0" xfId="0" applyFont="1" applyBorder="1"/>
    <xf numFmtId="0" fontId="4" fillId="0" borderId="0" xfId="0" applyFont="1" applyAlignment="1">
      <alignment horizontal="justify" vertic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0" fillId="0" borderId="0" xfId="0" applyAlignment="1"/>
    <xf numFmtId="0" fontId="0" fillId="0" borderId="0" xfId="0" applyFont="1" applyAlignment="1"/>
    <xf numFmtId="0" fontId="0" fillId="0" borderId="0" xfId="0" applyFont="1" applyBorder="1" applyAlignment="1">
      <alignment horizontal="left" indent="1"/>
    </xf>
    <xf numFmtId="0" fontId="0" fillId="0" borderId="0" xfId="0" applyAlignment="1">
      <alignment horizontal="left" indent="1"/>
    </xf>
    <xf numFmtId="0" fontId="0" fillId="0" borderId="0" xfId="0" applyFont="1" applyAlignment="1">
      <alignment horizontal="left" indent="1"/>
    </xf>
    <xf numFmtId="0" fontId="0" fillId="0" borderId="0" xfId="0" applyFont="1" applyAlignment="1">
      <alignment horizontal="left" vertical="center" indent="1"/>
    </xf>
    <xf numFmtId="0" fontId="0" fillId="0" borderId="0" xfId="0" applyFont="1" applyBorder="1" applyAlignment="1">
      <alignment horizontal="left" vertical="center" inden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9"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top" wrapText="1"/>
    </xf>
    <xf numFmtId="0" fontId="10"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0" fontId="10" fillId="0" borderId="2" xfId="0" applyFont="1" applyBorder="1" applyAlignment="1">
      <alignment horizontal="center" vertical="top" wrapText="1"/>
    </xf>
    <xf numFmtId="0" fontId="10" fillId="0" borderId="4" xfId="0" applyFont="1" applyBorder="1" applyAlignment="1">
      <alignment horizontal="center" vertical="top" wrapText="1"/>
    </xf>
    <xf numFmtId="177" fontId="10" fillId="0" borderId="5" xfId="0" applyNumberFormat="1" applyFont="1" applyBorder="1" applyAlignment="1">
      <alignment horizontal="center" wrapText="1"/>
    </xf>
    <xf numFmtId="0" fontId="0" fillId="0" borderId="6" xfId="0" applyFont="1" applyBorder="1" applyAlignment="1"/>
    <xf numFmtId="176" fontId="0" fillId="0" borderId="7" xfId="0" applyNumberFormat="1" applyFont="1" applyBorder="1" applyAlignment="1">
      <alignment vertical="center"/>
    </xf>
    <xf numFmtId="0" fontId="0" fillId="0" borderId="0" xfId="0" applyFont="1" applyBorder="1" applyAlignment="1"/>
    <xf numFmtId="0" fontId="0" fillId="0" borderId="0" xfId="0" applyFont="1" applyBorder="1" applyAlignment="1">
      <alignment vertical="center"/>
    </xf>
    <xf numFmtId="176" fontId="0" fillId="0" borderId="0" xfId="0" applyNumberFormat="1" applyFont="1" applyBorder="1" applyAlignment="1">
      <alignment vertical="center"/>
    </xf>
    <xf numFmtId="0" fontId="0" fillId="0" borderId="7" xfId="0" applyFont="1" applyBorder="1" applyAlignment="1"/>
    <xf numFmtId="0" fontId="0" fillId="0" borderId="4" xfId="0" applyFont="1" applyBorder="1" applyAlignment="1">
      <alignment horizontal="center" vertical="center"/>
    </xf>
    <xf numFmtId="0" fontId="0" fillId="0" borderId="8" xfId="0" applyFont="1" applyBorder="1" applyAlignment="1">
      <alignment horizontal="center" vertical="center"/>
    </xf>
    <xf numFmtId="0" fontId="0" fillId="0" borderId="8" xfId="0" applyFont="1" applyBorder="1" applyAlignment="1">
      <alignment horizontal="right" vertical="center"/>
    </xf>
    <xf numFmtId="0" fontId="0" fillId="0" borderId="8" xfId="0" applyFont="1" applyBorder="1" applyAlignment="1">
      <alignment horizontal="left" vertical="center"/>
    </xf>
    <xf numFmtId="0" fontId="11" fillId="0" borderId="0" xfId="0" applyFont="1" applyAlignment="1"/>
    <xf numFmtId="0" fontId="12" fillId="0" borderId="0" xfId="0" applyFont="1" applyAlignment="1">
      <alignment horizontal="center"/>
    </xf>
    <xf numFmtId="0" fontId="11" fillId="0" borderId="0" xfId="0" applyFont="1" applyAlignment="1">
      <alignment horizontal="center"/>
    </xf>
    <xf numFmtId="0" fontId="0" fillId="0" borderId="0" xfId="0" applyFont="1" applyAlignment="1">
      <alignment horizontal="right" vertical="center"/>
    </xf>
    <xf numFmtId="0" fontId="11" fillId="0" borderId="0" xfId="0" applyFont="1" applyAlignment="1">
      <alignment horizontal="center" vertical="center"/>
    </xf>
    <xf numFmtId="0" fontId="0" fillId="0" borderId="0" xfId="0" applyBorder="1" applyAlignment="1">
      <alignment horizontal="center" vertical="center"/>
    </xf>
    <xf numFmtId="176" fontId="0" fillId="0" borderId="0" xfId="0" applyNumberFormat="1" applyFont="1" applyBorder="1" applyAlignment="1">
      <alignment horizontal="left" vertical="center"/>
    </xf>
    <xf numFmtId="0" fontId="13" fillId="0" borderId="0" xfId="0" applyFont="1"/>
    <xf numFmtId="178" fontId="0" fillId="0" borderId="0" xfId="0" applyNumberFormat="1" applyFont="1" applyAlignment="1">
      <alignment horizontal="left" vertical="center"/>
    </xf>
    <xf numFmtId="0" fontId="10" fillId="0" borderId="0" xfId="0" applyFont="1" applyAlignment="1">
      <alignment vertical="center"/>
    </xf>
    <xf numFmtId="0" fontId="10" fillId="0" borderId="0" xfId="0" applyFont="1" applyAlignment="1">
      <alignment horizontal="left" vertical="center"/>
    </xf>
    <xf numFmtId="179" fontId="10" fillId="0" borderId="0" xfId="0" applyNumberFormat="1" applyFont="1" applyAlignment="1">
      <alignment vertical="center"/>
    </xf>
    <xf numFmtId="0" fontId="11" fillId="0" borderId="0" xfId="0" applyFont="1" applyAlignment="1">
      <alignment horizontal="right"/>
    </xf>
    <xf numFmtId="0" fontId="12" fillId="0" borderId="0" xfId="0" applyFont="1" applyBorder="1"/>
    <xf numFmtId="178" fontId="0" fillId="0" borderId="0" xfId="0" applyNumberFormat="1" applyFont="1" applyBorder="1" applyAlignment="1">
      <alignment horizontal="left" vertical="center"/>
    </xf>
    <xf numFmtId="0" fontId="12" fillId="0" borderId="0" xfId="0" applyFont="1" applyAlignment="1">
      <alignment horizontal="right" vertical="center"/>
    </xf>
    <xf numFmtId="0" fontId="11" fillId="0" borderId="0" xfId="0" applyFont="1" applyBorder="1" applyAlignment="1">
      <alignment horizontal="center" vertical="center"/>
    </xf>
    <xf numFmtId="179" fontId="0" fillId="0" borderId="0" xfId="0" applyNumberFormat="1" applyFont="1" applyBorder="1" applyAlignment="1">
      <alignmen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Border="1" applyAlignment="1">
      <alignment horizontal="left" vertical="center" wrapText="1"/>
    </xf>
    <xf numFmtId="0" fontId="0" fillId="0" borderId="0" xfId="0" applyFont="1" applyBorder="1" applyAlignment="1">
      <alignment horizontal="left" vertical="center" wrapText="1"/>
    </xf>
    <xf numFmtId="0" fontId="10" fillId="0" borderId="0" xfId="0" applyFont="1" applyBorder="1" applyAlignment="1">
      <alignment horizont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77" fontId="10" fillId="0" borderId="2" xfId="0" applyNumberFormat="1" applyFont="1" applyBorder="1" applyAlignment="1">
      <alignment horizontal="center" vertical="top" wrapText="1"/>
    </xf>
    <xf numFmtId="177" fontId="10" fillId="0" borderId="2" xfId="0" applyNumberFormat="1" applyFont="1" applyBorder="1" applyAlignment="1">
      <alignment horizontal="center" wrapText="1"/>
    </xf>
    <xf numFmtId="0" fontId="0" fillId="0" borderId="9" xfId="0" applyFont="1" applyBorder="1" applyAlignment="1"/>
    <xf numFmtId="0" fontId="0" fillId="0" borderId="5" xfId="0" applyFont="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600" b="1" i="0" u="none" strike="noStrike" kern="1200" spc="0" baseline="0">
                <a:solidFill>
                  <a:schemeClr val="tx1">
                    <a:lumMod val="65000"/>
                    <a:lumOff val="35000"/>
                  </a:schemeClr>
                </a:solidFill>
                <a:latin typeface="+mn-lt"/>
                <a:ea typeface="+mn-ea"/>
                <a:cs typeface="+mn-cs"/>
              </a:defRPr>
            </a:pPr>
            <a:r>
              <a:rPr sz="1600" b="1"/>
              <a:t>均值控制图</a:t>
            </a:r>
            <a:endParaRPr sz="1600" b="1"/>
          </a:p>
        </c:rich>
      </c:tx>
      <c:layout/>
      <c:overlay val="0"/>
      <c:spPr>
        <a:noFill/>
        <a:ln>
          <a:noFill/>
        </a:ln>
        <a:effectLst/>
      </c:spPr>
    </c:title>
    <c:autoTitleDeleted val="0"/>
    <c:plotArea>
      <c:layout/>
      <c:lineChart>
        <c:grouping val="standard"/>
        <c:varyColors val="0"/>
        <c:ser>
          <c:idx val="0"/>
          <c:order val="0"/>
          <c:spPr>
            <a:ln w="28575" cap="rnd">
              <a:solidFill>
                <a:schemeClr val="accent1"/>
              </a:solidFill>
              <a:round/>
            </a:ln>
            <a:effectLst/>
          </c:spPr>
          <c:marker>
            <c:symbol val="none"/>
          </c:marker>
          <c:dLbls>
            <c:delete val="1"/>
          </c:dLbls>
          <c:val>
            <c:numRef>
              <c:f>'1A'!$H$10:$H$21</c:f>
              <c:numCache>
                <c:formatCode>0.00_ </c:formatCode>
                <c:ptCount val="12"/>
                <c:pt idx="0">
                  <c:v>10.09</c:v>
                </c:pt>
                <c:pt idx="1">
                  <c:v>10.098</c:v>
                </c:pt>
                <c:pt idx="2">
                  <c:v>10.096</c:v>
                </c:pt>
                <c:pt idx="3">
                  <c:v>10.086</c:v>
                </c:pt>
                <c:pt idx="4">
                  <c:v>10.1</c:v>
                </c:pt>
                <c:pt idx="5">
                  <c:v>10.098</c:v>
                </c:pt>
                <c:pt idx="6">
                  <c:v>10.096</c:v>
                </c:pt>
                <c:pt idx="7">
                  <c:v>10.1</c:v>
                </c:pt>
                <c:pt idx="8">
                  <c:v>10.092</c:v>
                </c:pt>
                <c:pt idx="9">
                  <c:v>10.092</c:v>
                </c:pt>
                <c:pt idx="10">
                  <c:v>10.106</c:v>
                </c:pt>
                <c:pt idx="11">
                  <c:v>10.098</c:v>
                </c:pt>
              </c:numCache>
            </c:numRef>
          </c:val>
          <c:smooth val="0"/>
        </c:ser>
        <c:dLbls>
          <c:showLegendKey val="0"/>
          <c:showVal val="0"/>
          <c:showCatName val="0"/>
          <c:showSerName val="0"/>
          <c:showPercent val="0"/>
          <c:showBubbleSize val="0"/>
        </c:dLbls>
        <c:marker val="0"/>
        <c:smooth val="0"/>
        <c:axId val="597938348"/>
        <c:axId val="481173974"/>
      </c:lineChart>
      <c:catAx>
        <c:axId val="5979383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mn-lt"/>
                <a:ea typeface="+mn-ea"/>
                <a:cs typeface="+mn-cs"/>
              </a:defRPr>
            </a:pPr>
          </a:p>
        </c:txPr>
        <c:crossAx val="481173974"/>
        <c:crosses val="autoZero"/>
        <c:auto val="1"/>
        <c:lblAlgn val="ctr"/>
        <c:lblOffset val="100"/>
        <c:noMultiLvlLbl val="0"/>
      </c:catAx>
      <c:valAx>
        <c:axId val="481173974"/>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1" i="0" u="none" strike="noStrike" kern="1200" baseline="0">
                <a:solidFill>
                  <a:schemeClr val="tx1">
                    <a:lumMod val="65000"/>
                    <a:lumOff val="35000"/>
                  </a:schemeClr>
                </a:solidFill>
                <a:latin typeface="+mn-lt"/>
                <a:ea typeface="+mn-ea"/>
                <a:cs typeface="+mn-cs"/>
              </a:defRPr>
            </a:pPr>
          </a:p>
        </c:txPr>
        <c:crossAx val="597938348"/>
        <c:crosses val="autoZero"/>
        <c:crossBetween val="between"/>
        <c:majorUnit val="0.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b="1"/>
      </a:pPr>
    </a:p>
  </c:txPr>
  <c:externalData r:id="rId1">
    <c:autoUpdate val="0"/>
  </c:externalData>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sz="1600" b="1"/>
              <a:t>极差控制图</a:t>
            </a:r>
            <a:endParaRPr sz="1600" b="1"/>
          </a:p>
        </c:rich>
      </c:tx>
      <c:layout/>
      <c:overlay val="0"/>
      <c:spPr>
        <a:noFill/>
        <a:ln>
          <a:noFill/>
        </a:ln>
        <a:effectLst/>
      </c:spPr>
    </c:title>
    <c:autoTitleDeleted val="0"/>
    <c:plotArea>
      <c:layout/>
      <c:lineChart>
        <c:grouping val="standard"/>
        <c:varyColors val="0"/>
        <c:ser>
          <c:idx val="0"/>
          <c:order val="0"/>
          <c:spPr>
            <a:ln w="28575" cap="rnd">
              <a:solidFill>
                <a:schemeClr val="accent1"/>
              </a:solidFill>
              <a:round/>
            </a:ln>
            <a:effectLst/>
          </c:spPr>
          <c:marker>
            <c:symbol val="none"/>
          </c:marker>
          <c:dLbls>
            <c:delete val="1"/>
          </c:dLbls>
          <c:val>
            <c:numRef>
              <c:f>'1A'!$I$10:$I$21</c:f>
              <c:numCache>
                <c:formatCode>0.00_ </c:formatCode>
                <c:ptCount val="12"/>
                <c:pt idx="0">
                  <c:v>0.0599999999999987</c:v>
                </c:pt>
                <c:pt idx="1">
                  <c:v>0.0399999999999991</c:v>
                </c:pt>
                <c:pt idx="2">
                  <c:v>0.0800000000000001</c:v>
                </c:pt>
                <c:pt idx="3">
                  <c:v>0.0499999999999989</c:v>
                </c:pt>
                <c:pt idx="4">
                  <c:v>0.0700000000000003</c:v>
                </c:pt>
                <c:pt idx="5">
                  <c:v>0.0499999999999989</c:v>
                </c:pt>
                <c:pt idx="6">
                  <c:v>0.0399999999999991</c:v>
                </c:pt>
                <c:pt idx="7">
                  <c:v>0.0700000000000003</c:v>
                </c:pt>
                <c:pt idx="8">
                  <c:v>0.0499999999999989</c:v>
                </c:pt>
                <c:pt idx="9">
                  <c:v>0.0700000000000003</c:v>
                </c:pt>
                <c:pt idx="10">
                  <c:v>0.0400000000000009</c:v>
                </c:pt>
                <c:pt idx="11">
                  <c:v>0.0700000000000003</c:v>
                </c:pt>
              </c:numCache>
            </c:numRef>
          </c:val>
          <c:smooth val="0"/>
        </c:ser>
        <c:dLbls>
          <c:showLegendKey val="0"/>
          <c:showVal val="0"/>
          <c:showCatName val="0"/>
          <c:showSerName val="0"/>
          <c:showPercent val="0"/>
          <c:showBubbleSize val="0"/>
        </c:dLbls>
        <c:marker val="0"/>
        <c:smooth val="0"/>
        <c:axId val="776124972"/>
        <c:axId val="604662647"/>
      </c:lineChart>
      <c:catAx>
        <c:axId val="7761249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604662647"/>
        <c:crosses val="autoZero"/>
        <c:auto val="1"/>
        <c:lblAlgn val="ctr"/>
        <c:lblOffset val="100"/>
        <c:noMultiLvlLbl val="0"/>
      </c:catAx>
      <c:valAx>
        <c:axId val="604662647"/>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761249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7" Type="http://schemas.openxmlformats.org/officeDocument/2006/relationships/image" Target="../media/image9.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295275</xdr:colOff>
      <xdr:row>29</xdr:row>
      <xdr:rowOff>47625</xdr:rowOff>
    </xdr:from>
    <xdr:to>
      <xdr:col>5</xdr:col>
      <xdr:colOff>561975</xdr:colOff>
      <xdr:row>29</xdr:row>
      <xdr:rowOff>247650</xdr:rowOff>
    </xdr:to>
    <xdr:pic>
      <xdr:nvPicPr>
        <xdr:cNvPr id="19689" name="Picture 3"/>
        <xdr:cNvPicPr>
          <a:picLocks noChangeAspect="1" noChangeArrowheads="1"/>
        </xdr:cNvPicPr>
      </xdr:nvPicPr>
      <xdr:blipFill>
        <a:blip r:embed="rId1" cstate="print"/>
        <a:srcRect/>
        <a:stretch>
          <a:fillRect/>
        </a:stretch>
      </xdr:blipFill>
      <xdr:spPr>
        <a:xfrm>
          <a:off x="3800475" y="8166735"/>
          <a:ext cx="266700" cy="200025"/>
        </a:xfrm>
        <a:prstGeom prst="rect">
          <a:avLst/>
        </a:prstGeom>
        <a:noFill/>
        <a:ln w="9525">
          <a:noFill/>
          <a:miter lim="800000"/>
          <a:headEnd/>
          <a:tailEnd/>
        </a:ln>
        <a:effectLst/>
      </xdr:spPr>
    </xdr:pic>
    <xdr:clientData/>
  </xdr:twoCellAnchor>
  <xdr:twoCellAnchor editAs="oneCell">
    <xdr:from>
      <xdr:col>2</xdr:col>
      <xdr:colOff>76200</xdr:colOff>
      <xdr:row>36</xdr:row>
      <xdr:rowOff>47625</xdr:rowOff>
    </xdr:from>
    <xdr:to>
      <xdr:col>2</xdr:col>
      <xdr:colOff>390525</xdr:colOff>
      <xdr:row>36</xdr:row>
      <xdr:rowOff>285750</xdr:rowOff>
    </xdr:to>
    <xdr:pic>
      <xdr:nvPicPr>
        <xdr:cNvPr id="19690" name="Picture 7"/>
        <xdr:cNvPicPr>
          <a:picLocks noChangeAspect="1" noChangeArrowheads="1"/>
        </xdr:cNvPicPr>
      </xdr:nvPicPr>
      <xdr:blipFill>
        <a:blip r:embed="rId1" cstate="print"/>
        <a:srcRect/>
        <a:stretch>
          <a:fillRect/>
        </a:stretch>
      </xdr:blipFill>
      <xdr:spPr>
        <a:xfrm>
          <a:off x="1619250" y="10902950"/>
          <a:ext cx="314325" cy="238125"/>
        </a:xfrm>
        <a:prstGeom prst="rect">
          <a:avLst/>
        </a:prstGeom>
        <a:noFill/>
        <a:ln w="9525">
          <a:noFill/>
          <a:miter lim="800000"/>
          <a:headEnd/>
          <a:tailEnd/>
        </a:ln>
        <a:effectLst/>
      </xdr:spPr>
    </xdr:pic>
    <xdr:clientData/>
  </xdr:twoCellAnchor>
  <mc:AlternateContent xmlns:mc="http://schemas.openxmlformats.org/markup-compatibility/2006">
    <mc:Choice xmlns:a14="http://schemas.microsoft.com/office/drawing/2010/main" Requires="a14">
      <xdr:twoCellAnchor>
        <xdr:from>
          <xdr:col>7</xdr:col>
          <xdr:colOff>251460</xdr:colOff>
          <xdr:row>7</xdr:row>
          <xdr:rowOff>99060</xdr:rowOff>
        </xdr:from>
        <xdr:to>
          <xdr:col>7</xdr:col>
          <xdr:colOff>533400</xdr:colOff>
          <xdr:row>8</xdr:row>
          <xdr:rowOff>121920</xdr:rowOff>
        </xdr:to>
        <xdr:sp>
          <xdr:nvSpPr>
            <xdr:cNvPr id="19457" name="Object 1" hidden="1">
              <a:extLst>
                <a:ext uri="{63B3BB69-23CF-44E3-9099-C40C66FF867C}">
                  <a14:compatExt spid="_x0000_s19457"/>
                </a:ext>
              </a:extLst>
            </xdr:cNvPr>
            <xdr:cNvSpPr/>
          </xdr:nvSpPr>
          <xdr:spPr>
            <a:xfrm>
              <a:off x="4956810" y="2068830"/>
              <a:ext cx="281940" cy="31813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548005</xdr:colOff>
          <xdr:row>29</xdr:row>
          <xdr:rowOff>0</xdr:rowOff>
        </xdr:from>
        <xdr:to>
          <xdr:col>1</xdr:col>
          <xdr:colOff>0</xdr:colOff>
          <xdr:row>30</xdr:row>
          <xdr:rowOff>22860</xdr:rowOff>
        </xdr:to>
        <xdr:sp>
          <xdr:nvSpPr>
            <xdr:cNvPr id="19458" name="Object 2" hidden="1">
              <a:extLst>
                <a:ext uri="{63B3BB69-23CF-44E3-9099-C40C66FF867C}">
                  <a14:compatExt spid="_x0000_s19458"/>
                </a:ext>
              </a:extLst>
            </xdr:cNvPr>
            <xdr:cNvSpPr/>
          </xdr:nvSpPr>
          <xdr:spPr>
            <a:xfrm>
              <a:off x="548005" y="8119110"/>
              <a:ext cx="213995" cy="3016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144145</xdr:colOff>
          <xdr:row>32</xdr:row>
          <xdr:rowOff>30480</xdr:rowOff>
        </xdr:from>
        <xdr:to>
          <xdr:col>2</xdr:col>
          <xdr:colOff>464185</xdr:colOff>
          <xdr:row>33</xdr:row>
          <xdr:rowOff>45720</xdr:rowOff>
        </xdr:to>
        <xdr:sp>
          <xdr:nvSpPr>
            <xdr:cNvPr id="19460" name="Object 4" hidden="1">
              <a:extLst>
                <a:ext uri="{63B3BB69-23CF-44E3-9099-C40C66FF867C}">
                  <a14:compatExt spid="_x0000_s19460"/>
                </a:ext>
              </a:extLst>
            </xdr:cNvPr>
            <xdr:cNvSpPr/>
          </xdr:nvSpPr>
          <xdr:spPr>
            <a:xfrm>
              <a:off x="1687195" y="9276080"/>
              <a:ext cx="320040" cy="31051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121920</xdr:rowOff>
        </xdr:from>
        <xdr:to>
          <xdr:col>3</xdr:col>
          <xdr:colOff>30480</xdr:colOff>
          <xdr:row>34</xdr:row>
          <xdr:rowOff>0</xdr:rowOff>
        </xdr:to>
        <xdr:sp>
          <xdr:nvSpPr>
            <xdr:cNvPr id="19461" name="Object 5" hidden="1">
              <a:extLst>
                <a:ext uri="{63B3BB69-23CF-44E3-9099-C40C66FF867C}">
                  <a14:compatExt spid="_x0000_s19461"/>
                </a:ext>
              </a:extLst>
            </xdr:cNvPr>
            <xdr:cNvSpPr/>
          </xdr:nvSpPr>
          <xdr:spPr>
            <a:xfrm>
              <a:off x="1619250" y="9662795"/>
              <a:ext cx="554355" cy="34480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53340</xdr:rowOff>
        </xdr:from>
        <xdr:to>
          <xdr:col>3</xdr:col>
          <xdr:colOff>30480</xdr:colOff>
          <xdr:row>35</xdr:row>
          <xdr:rowOff>7620</xdr:rowOff>
        </xdr:to>
        <xdr:sp>
          <xdr:nvSpPr>
            <xdr:cNvPr id="19462" name="Object 6" hidden="1">
              <a:extLst>
                <a:ext uri="{63B3BB69-23CF-44E3-9099-C40C66FF867C}">
                  <a14:compatExt spid="_x0000_s19462"/>
                </a:ext>
              </a:extLst>
            </xdr:cNvPr>
            <xdr:cNvSpPr/>
          </xdr:nvSpPr>
          <xdr:spPr>
            <a:xfrm>
              <a:off x="1619250" y="10060940"/>
              <a:ext cx="554355" cy="2971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37</xdr:row>
          <xdr:rowOff>136525</xdr:rowOff>
        </xdr:from>
        <xdr:to>
          <xdr:col>2</xdr:col>
          <xdr:colOff>510540</xdr:colOff>
          <xdr:row>38</xdr:row>
          <xdr:rowOff>0</xdr:rowOff>
        </xdr:to>
        <xdr:sp>
          <xdr:nvSpPr>
            <xdr:cNvPr id="19464" name="Object 8" hidden="1">
              <a:extLst>
                <a:ext uri="{63B3BB69-23CF-44E3-9099-C40C66FF867C}">
                  <a14:compatExt spid="_x0000_s19464"/>
                </a:ext>
              </a:extLst>
            </xdr:cNvPr>
            <xdr:cNvSpPr/>
          </xdr:nvSpPr>
          <xdr:spPr>
            <a:xfrm>
              <a:off x="1588770" y="11315700"/>
              <a:ext cx="464820" cy="2540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640080</xdr:colOff>
          <xdr:row>31</xdr:row>
          <xdr:rowOff>114300</xdr:rowOff>
        </xdr:from>
        <xdr:to>
          <xdr:col>0</xdr:col>
          <xdr:colOff>822960</xdr:colOff>
          <xdr:row>31</xdr:row>
          <xdr:rowOff>525780</xdr:rowOff>
        </xdr:to>
        <xdr:sp>
          <xdr:nvSpPr>
            <xdr:cNvPr id="19465" name="Object 9" hidden="1">
              <a:extLst>
                <a:ext uri="{63B3BB69-23CF-44E3-9099-C40C66FF867C}">
                  <a14:compatExt spid="_x0000_s19465"/>
                </a:ext>
              </a:extLst>
            </xdr:cNvPr>
            <xdr:cNvSpPr/>
          </xdr:nvSpPr>
          <xdr:spPr>
            <a:xfrm>
              <a:off x="640080" y="8883650"/>
              <a:ext cx="121920" cy="3619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38</xdr:row>
          <xdr:rowOff>76200</xdr:rowOff>
        </xdr:from>
        <xdr:to>
          <xdr:col>3</xdr:col>
          <xdr:colOff>0</xdr:colOff>
          <xdr:row>39</xdr:row>
          <xdr:rowOff>0</xdr:rowOff>
        </xdr:to>
        <xdr:sp>
          <xdr:nvSpPr>
            <xdr:cNvPr id="19466" name="Object 10" hidden="1">
              <a:extLst>
                <a:ext uri="{63B3BB69-23CF-44E3-9099-C40C66FF867C}">
                  <a14:compatExt spid="_x0000_s19466"/>
                </a:ext>
              </a:extLst>
            </xdr:cNvPr>
            <xdr:cNvSpPr/>
          </xdr:nvSpPr>
          <xdr:spPr>
            <a:xfrm>
              <a:off x="1596390" y="11645900"/>
              <a:ext cx="546735" cy="295275"/>
            </a:xfrm>
            <a:prstGeom prst="rect">
              <a:avLst/>
            </a:prstGeom>
          </xdr:spPr>
        </xdr:sp>
        <xdr:clientData/>
      </xdr:twoCellAnchor>
    </mc:Choice>
    <mc:Fallback/>
  </mc:AlternateContent>
  <xdr:twoCellAnchor>
    <xdr:from>
      <xdr:col>4</xdr:col>
      <xdr:colOff>66040</xdr:colOff>
      <xdr:row>41</xdr:row>
      <xdr:rowOff>299085</xdr:rowOff>
    </xdr:from>
    <xdr:to>
      <xdr:col>5</xdr:col>
      <xdr:colOff>56515</xdr:colOff>
      <xdr:row>41</xdr:row>
      <xdr:rowOff>596900</xdr:rowOff>
    </xdr:to>
    <xdr:pic>
      <xdr:nvPicPr>
        <xdr:cNvPr id="2" name="图片 19" descr="722b68428b6fe8b1d6c386a1015fbe9"/>
        <xdr:cNvPicPr>
          <a:picLocks noChangeAspect="1"/>
        </xdr:cNvPicPr>
      </xdr:nvPicPr>
      <xdr:blipFill>
        <a:blip r:embed="rId2">
          <a:biLevel thresh="50000"/>
        </a:blip>
        <a:srcRect l="12947" t="56060" r="77114" b="40181"/>
        <a:stretch>
          <a:fillRect/>
        </a:stretch>
      </xdr:blipFill>
      <xdr:spPr>
        <a:xfrm>
          <a:off x="2971165" y="13440410"/>
          <a:ext cx="590550" cy="29781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7620</xdr:colOff>
      <xdr:row>2</xdr:row>
      <xdr:rowOff>0</xdr:rowOff>
    </xdr:from>
    <xdr:to>
      <xdr:col>11</xdr:col>
      <xdr:colOff>349250</xdr:colOff>
      <xdr:row>16</xdr:row>
      <xdr:rowOff>97155</xdr:rowOff>
    </xdr:to>
    <xdr:graphicFrame>
      <xdr:nvGraphicFramePr>
        <xdr:cNvPr id="8" name="图表 7"/>
        <xdr:cNvGraphicFramePr/>
      </xdr:nvGraphicFramePr>
      <xdr:xfrm>
        <a:off x="7620" y="771525"/>
        <a:ext cx="7885430" cy="29489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52705</xdr:colOff>
      <xdr:row>16</xdr:row>
      <xdr:rowOff>116840</xdr:rowOff>
    </xdr:from>
    <xdr:to>
      <xdr:col>11</xdr:col>
      <xdr:colOff>360045</xdr:colOff>
      <xdr:row>31</xdr:row>
      <xdr:rowOff>105410</xdr:rowOff>
    </xdr:to>
    <xdr:graphicFrame>
      <xdr:nvGraphicFramePr>
        <xdr:cNvPr id="12" name="图表 11"/>
        <xdr:cNvGraphicFramePr/>
      </xdr:nvGraphicFramePr>
      <xdr:xfrm>
        <a:off x="52705" y="3740150"/>
        <a:ext cx="7851140" cy="315468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473710</xdr:colOff>
      <xdr:row>15</xdr:row>
      <xdr:rowOff>25400</xdr:rowOff>
    </xdr:from>
    <xdr:to>
      <xdr:col>11</xdr:col>
      <xdr:colOff>151130</xdr:colOff>
      <xdr:row>15</xdr:row>
      <xdr:rowOff>25400</xdr:rowOff>
    </xdr:to>
    <xdr:cxnSp>
      <xdr:nvCxnSpPr>
        <xdr:cNvPr id="13" name="直接连接符 12"/>
        <xdr:cNvCxnSpPr/>
      </xdr:nvCxnSpPr>
      <xdr:spPr>
        <a:xfrm>
          <a:off x="473710" y="3450590"/>
          <a:ext cx="722122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493395</xdr:colOff>
      <xdr:row>6</xdr:row>
      <xdr:rowOff>183515</xdr:rowOff>
    </xdr:from>
    <xdr:to>
      <xdr:col>11</xdr:col>
      <xdr:colOff>170815</xdr:colOff>
      <xdr:row>6</xdr:row>
      <xdr:rowOff>183515</xdr:rowOff>
    </xdr:to>
    <xdr:cxnSp>
      <xdr:nvCxnSpPr>
        <xdr:cNvPr id="14" name="直接连接符 13"/>
        <xdr:cNvCxnSpPr/>
      </xdr:nvCxnSpPr>
      <xdr:spPr>
        <a:xfrm>
          <a:off x="493395" y="1825625"/>
          <a:ext cx="722122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499745</xdr:colOff>
      <xdr:row>3</xdr:row>
      <xdr:rowOff>129540</xdr:rowOff>
    </xdr:from>
    <xdr:to>
      <xdr:col>11</xdr:col>
      <xdr:colOff>177165</xdr:colOff>
      <xdr:row>3</xdr:row>
      <xdr:rowOff>129540</xdr:rowOff>
    </xdr:to>
    <xdr:cxnSp>
      <xdr:nvCxnSpPr>
        <xdr:cNvPr id="15" name="直接连接符 14"/>
        <xdr:cNvCxnSpPr/>
      </xdr:nvCxnSpPr>
      <xdr:spPr>
        <a:xfrm>
          <a:off x="499745" y="1177290"/>
          <a:ext cx="722122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451485</xdr:colOff>
      <xdr:row>22</xdr:row>
      <xdr:rowOff>33655</xdr:rowOff>
    </xdr:from>
    <xdr:to>
      <xdr:col>11</xdr:col>
      <xdr:colOff>80010</xdr:colOff>
      <xdr:row>22</xdr:row>
      <xdr:rowOff>40005</xdr:rowOff>
    </xdr:to>
    <xdr:cxnSp>
      <xdr:nvCxnSpPr>
        <xdr:cNvPr id="16" name="直接连接符 15"/>
        <xdr:cNvCxnSpPr/>
      </xdr:nvCxnSpPr>
      <xdr:spPr>
        <a:xfrm>
          <a:off x="451485" y="5039995"/>
          <a:ext cx="7172325" cy="63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457835</xdr:colOff>
      <xdr:row>29</xdr:row>
      <xdr:rowOff>192405</xdr:rowOff>
    </xdr:from>
    <xdr:to>
      <xdr:col>11</xdr:col>
      <xdr:colOff>86360</xdr:colOff>
      <xdr:row>29</xdr:row>
      <xdr:rowOff>198755</xdr:rowOff>
    </xdr:to>
    <xdr:cxnSp>
      <xdr:nvCxnSpPr>
        <xdr:cNvPr id="17" name="直接连接符 16"/>
        <xdr:cNvCxnSpPr/>
      </xdr:nvCxnSpPr>
      <xdr:spPr>
        <a:xfrm>
          <a:off x="457835" y="6585585"/>
          <a:ext cx="7172325" cy="571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524510</xdr:colOff>
      <xdr:row>17</xdr:row>
      <xdr:rowOff>206375</xdr:rowOff>
    </xdr:from>
    <xdr:to>
      <xdr:col>11</xdr:col>
      <xdr:colOff>153035</xdr:colOff>
      <xdr:row>17</xdr:row>
      <xdr:rowOff>212725</xdr:rowOff>
    </xdr:to>
    <xdr:cxnSp>
      <xdr:nvCxnSpPr>
        <xdr:cNvPr id="18" name="直接连接符 17"/>
        <xdr:cNvCxnSpPr/>
      </xdr:nvCxnSpPr>
      <xdr:spPr>
        <a:xfrm>
          <a:off x="524510" y="4134485"/>
          <a:ext cx="7172325" cy="63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xdr:row>
      <xdr:rowOff>0</xdr:rowOff>
    </xdr:from>
    <xdr:to>
      <xdr:col>12</xdr:col>
      <xdr:colOff>590550</xdr:colOff>
      <xdr:row>16</xdr:row>
      <xdr:rowOff>297815</xdr:rowOff>
    </xdr:to>
    <xdr:pic>
      <xdr:nvPicPr>
        <xdr:cNvPr id="2" name="图片 19" descr="722b68428b6fe8b1d6c386a1015fbe9"/>
        <xdr:cNvPicPr>
          <a:picLocks noChangeAspect="1"/>
        </xdr:cNvPicPr>
      </xdr:nvPicPr>
      <xdr:blipFill>
        <a:blip r:embed="rId3">
          <a:biLevel thresh="50000"/>
        </a:blip>
        <a:srcRect l="12947" t="56060" r="77114" b="40181"/>
        <a:stretch>
          <a:fillRect/>
        </a:stretch>
      </xdr:blipFill>
      <xdr:spPr>
        <a:xfrm>
          <a:off x="8020050" y="3623310"/>
          <a:ext cx="590550" cy="29781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image" Target="../media/image5.emf"/><Relationship Id="rId8" Type="http://schemas.openxmlformats.org/officeDocument/2006/relationships/oleObject" Target="../embeddings/oleObject4.bin"/><Relationship Id="rId7" Type="http://schemas.openxmlformats.org/officeDocument/2006/relationships/oleObject" Target="../embeddings/oleObject3.bin"/><Relationship Id="rId6" Type="http://schemas.openxmlformats.org/officeDocument/2006/relationships/image" Target="../media/image4.emf"/><Relationship Id="rId5" Type="http://schemas.openxmlformats.org/officeDocument/2006/relationships/oleObject" Target="../embeddings/oleObject2.bin"/><Relationship Id="rId4" Type="http://schemas.openxmlformats.org/officeDocument/2006/relationships/image" Target="../media/image3.emf"/><Relationship Id="rId3" Type="http://schemas.openxmlformats.org/officeDocument/2006/relationships/oleObject" Target="../embeddings/oleObject1.bin"/><Relationship Id="rId2" Type="http://schemas.openxmlformats.org/officeDocument/2006/relationships/vmlDrawing" Target="../drawings/vmlDrawing1.vml"/><Relationship Id="rId17" Type="http://schemas.openxmlformats.org/officeDocument/2006/relationships/image" Target="../media/image9.emf"/><Relationship Id="rId16" Type="http://schemas.openxmlformats.org/officeDocument/2006/relationships/oleObject" Target="../embeddings/oleObject8.bin"/><Relationship Id="rId15" Type="http://schemas.openxmlformats.org/officeDocument/2006/relationships/image" Target="../media/image8.emf"/><Relationship Id="rId14" Type="http://schemas.openxmlformats.org/officeDocument/2006/relationships/oleObject" Target="../embeddings/oleObject7.bin"/><Relationship Id="rId13" Type="http://schemas.openxmlformats.org/officeDocument/2006/relationships/image" Target="../media/image7.emf"/><Relationship Id="rId12" Type="http://schemas.openxmlformats.org/officeDocument/2006/relationships/oleObject" Target="../embeddings/oleObject6.bin"/><Relationship Id="rId11" Type="http://schemas.openxmlformats.org/officeDocument/2006/relationships/image" Target="../media/image6.emf"/><Relationship Id="rId10" Type="http://schemas.openxmlformats.org/officeDocument/2006/relationships/oleObject" Target="../embeddings/oleObject5.bin"/><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42"/>
  <sheetViews>
    <sheetView tabSelected="1" zoomScale="115" zoomScaleNormal="115" workbookViewId="0">
      <selection activeCell="L9" sqref="L9"/>
    </sheetView>
  </sheetViews>
  <sheetFormatPr defaultColWidth="9" defaultRowHeight="15.6"/>
  <cols>
    <col min="1" max="1" width="10" style="1" customWidth="1"/>
    <col min="2" max="2" width="10.25" style="1" customWidth="1"/>
    <col min="3" max="3" width="7.875" style="1" customWidth="1"/>
    <col min="4" max="4" width="10" style="1" customWidth="1"/>
    <col min="5" max="8" width="7.875" style="1" customWidth="1"/>
    <col min="9" max="9" width="7" style="1" customWidth="1"/>
    <col min="10" max="16384" width="9" style="1"/>
  </cols>
  <sheetData>
    <row r="1" spans="1:1">
      <c r="A1" s="10" t="s">
        <v>0</v>
      </c>
    </row>
    <row r="2" ht="21" customHeight="1" spans="1:9">
      <c r="A2" s="11" t="s">
        <v>1</v>
      </c>
      <c r="B2" s="12"/>
      <c r="C2" s="12"/>
      <c r="D2" s="12"/>
      <c r="E2" s="12"/>
      <c r="F2" s="12"/>
      <c r="G2" s="12"/>
      <c r="H2" s="12"/>
      <c r="I2" s="12"/>
    </row>
    <row r="3" ht="14.25" customHeight="1" spans="1:9">
      <c r="A3" s="3"/>
      <c r="B3" s="13"/>
      <c r="C3" s="13"/>
      <c r="D3" s="13"/>
      <c r="E3" s="13"/>
      <c r="F3" s="14"/>
      <c r="G3" s="15"/>
      <c r="H3" s="15"/>
      <c r="I3" s="13"/>
    </row>
    <row r="4" ht="24" customHeight="1" spans="1:9">
      <c r="A4" s="16" t="s">
        <v>2</v>
      </c>
      <c r="B4" s="17"/>
      <c r="C4" s="17"/>
      <c r="D4" s="17"/>
      <c r="E4" s="17"/>
      <c r="F4" s="18"/>
      <c r="G4" s="18"/>
      <c r="H4" s="18"/>
      <c r="I4" s="18"/>
    </row>
    <row r="5" ht="24" customHeight="1" spans="1:9">
      <c r="A5" s="19" t="s">
        <v>3</v>
      </c>
      <c r="B5" s="20"/>
      <c r="C5" s="20"/>
      <c r="D5" s="20"/>
      <c r="E5" s="20"/>
      <c r="F5" s="20"/>
      <c r="G5" s="20"/>
      <c r="H5" s="20"/>
      <c r="I5" s="20"/>
    </row>
    <row r="6" ht="24" customHeight="1" spans="1:9">
      <c r="A6" s="19" t="s">
        <v>4</v>
      </c>
      <c r="B6" s="20"/>
      <c r="C6" s="20"/>
      <c r="D6" s="20"/>
      <c r="E6" s="20"/>
      <c r="F6" s="20"/>
      <c r="G6" s="20"/>
      <c r="H6" s="20"/>
      <c r="I6" s="20"/>
    </row>
    <row r="7" ht="32.25" customHeight="1" spans="1:9">
      <c r="A7" s="21" t="s">
        <v>5</v>
      </c>
      <c r="B7" s="22"/>
      <c r="C7" s="22"/>
      <c r="D7" s="22" t="s">
        <v>6</v>
      </c>
      <c r="F7" s="22" t="s">
        <v>7</v>
      </c>
      <c r="G7" s="22"/>
      <c r="H7" s="18"/>
      <c r="I7" s="18"/>
    </row>
    <row r="8" ht="23.25" customHeight="1" spans="1:9">
      <c r="A8" s="23" t="s">
        <v>8</v>
      </c>
      <c r="B8" s="24" t="s">
        <v>9</v>
      </c>
      <c r="C8" s="25" t="s">
        <v>10</v>
      </c>
      <c r="D8" s="24"/>
      <c r="E8" s="24"/>
      <c r="F8" s="24"/>
      <c r="G8" s="24"/>
      <c r="H8" s="26"/>
      <c r="I8" s="71" t="s">
        <v>11</v>
      </c>
    </row>
    <row r="9" ht="21.95" customHeight="1" spans="1:9">
      <c r="A9" s="27"/>
      <c r="B9" s="28" t="s">
        <v>12</v>
      </c>
      <c r="C9" s="29" t="s">
        <v>13</v>
      </c>
      <c r="D9" s="29" t="s">
        <v>14</v>
      </c>
      <c r="E9" s="29" t="s">
        <v>15</v>
      </c>
      <c r="F9" s="29" t="s">
        <v>16</v>
      </c>
      <c r="G9" s="29" t="s">
        <v>17</v>
      </c>
      <c r="H9" s="30"/>
      <c r="I9" s="72"/>
    </row>
    <row r="10" s="9" customFormat="1" ht="21.95" customHeight="1" spans="1:9">
      <c r="A10" s="31">
        <v>1</v>
      </c>
      <c r="B10" s="32" t="s">
        <v>18</v>
      </c>
      <c r="C10" s="33">
        <v>10.06</v>
      </c>
      <c r="D10" s="33">
        <v>10.09</v>
      </c>
      <c r="E10" s="33">
        <v>10.12</v>
      </c>
      <c r="F10" s="33">
        <v>10.1</v>
      </c>
      <c r="G10" s="33">
        <v>10.08</v>
      </c>
      <c r="H10" s="34">
        <f>SUM(C10:G10)/5</f>
        <v>10.09</v>
      </c>
      <c r="I10" s="33">
        <f>MAX(C10:G10)-MIN(C10:G10)</f>
        <v>0.0599999999999987</v>
      </c>
    </row>
    <row r="11" s="9" customFormat="1" ht="21.95" customHeight="1" spans="1:9">
      <c r="A11" s="31">
        <v>2</v>
      </c>
      <c r="B11" s="32" t="s">
        <v>19</v>
      </c>
      <c r="C11" s="33">
        <v>10.08</v>
      </c>
      <c r="D11" s="33">
        <v>10.11</v>
      </c>
      <c r="E11" s="33">
        <v>10.12</v>
      </c>
      <c r="F11" s="33">
        <v>10.1</v>
      </c>
      <c r="G11" s="33">
        <v>10.08</v>
      </c>
      <c r="H11" s="34">
        <f t="shared" ref="H11:H25" si="0">SUM(C11:G11)/5</f>
        <v>10.098</v>
      </c>
      <c r="I11" s="33">
        <f t="shared" ref="I11:I25" si="1">MAX(C11:G11)-MIN(C11:G11)</f>
        <v>0.0399999999999991</v>
      </c>
    </row>
    <row r="12" s="9" customFormat="1" ht="21.95" customHeight="1" spans="1:9">
      <c r="A12" s="31">
        <v>3</v>
      </c>
      <c r="B12" s="32" t="s">
        <v>20</v>
      </c>
      <c r="C12" s="33">
        <v>10.05</v>
      </c>
      <c r="D12" s="33">
        <v>10.11</v>
      </c>
      <c r="E12" s="33">
        <v>10.09</v>
      </c>
      <c r="F12" s="33">
        <v>10.13</v>
      </c>
      <c r="G12" s="33">
        <v>10.1</v>
      </c>
      <c r="H12" s="34">
        <f t="shared" si="0"/>
        <v>10.096</v>
      </c>
      <c r="I12" s="33">
        <f t="shared" si="1"/>
        <v>0.0800000000000001</v>
      </c>
    </row>
    <row r="13" s="9" customFormat="1" ht="21.95" customHeight="1" spans="1:9">
      <c r="A13" s="31">
        <v>4</v>
      </c>
      <c r="B13" s="32" t="s">
        <v>21</v>
      </c>
      <c r="C13" s="33">
        <v>10.12</v>
      </c>
      <c r="D13" s="33">
        <v>10.07</v>
      </c>
      <c r="E13" s="33">
        <v>10.08</v>
      </c>
      <c r="F13" s="33">
        <v>10.07</v>
      </c>
      <c r="G13" s="33">
        <v>10.09</v>
      </c>
      <c r="H13" s="34">
        <f t="shared" si="0"/>
        <v>10.086</v>
      </c>
      <c r="I13" s="33">
        <f t="shared" si="1"/>
        <v>0.0499999999999989</v>
      </c>
    </row>
    <row r="14" s="9" customFormat="1" ht="21.95" customHeight="1" spans="1:9">
      <c r="A14" s="35">
        <v>5</v>
      </c>
      <c r="B14" s="32" t="s">
        <v>22</v>
      </c>
      <c r="C14" s="33">
        <v>10.1</v>
      </c>
      <c r="D14" s="33">
        <v>10.06</v>
      </c>
      <c r="E14" s="33">
        <v>10.13</v>
      </c>
      <c r="F14" s="33">
        <v>10.12</v>
      </c>
      <c r="G14" s="33">
        <v>10.09</v>
      </c>
      <c r="H14" s="34">
        <f t="shared" si="0"/>
        <v>10.1</v>
      </c>
      <c r="I14" s="33">
        <f t="shared" si="1"/>
        <v>0.0700000000000003</v>
      </c>
    </row>
    <row r="15" s="9" customFormat="1" ht="21.95" customHeight="1" spans="1:9">
      <c r="A15" s="35">
        <v>6</v>
      </c>
      <c r="B15" s="32" t="s">
        <v>23</v>
      </c>
      <c r="C15" s="33">
        <v>10.12</v>
      </c>
      <c r="D15" s="33">
        <v>10.07</v>
      </c>
      <c r="E15" s="33">
        <v>10.09</v>
      </c>
      <c r="F15" s="33">
        <v>10.11</v>
      </c>
      <c r="G15" s="33">
        <v>10.1</v>
      </c>
      <c r="H15" s="34">
        <f t="shared" si="0"/>
        <v>10.098</v>
      </c>
      <c r="I15" s="33">
        <f t="shared" si="1"/>
        <v>0.0499999999999989</v>
      </c>
    </row>
    <row r="16" s="9" customFormat="1" ht="21.95" customHeight="1" spans="1:9">
      <c r="A16" s="35">
        <v>7</v>
      </c>
      <c r="B16" s="32" t="s">
        <v>24</v>
      </c>
      <c r="C16" s="33">
        <v>10.1</v>
      </c>
      <c r="D16" s="33">
        <v>10.09</v>
      </c>
      <c r="E16" s="33">
        <v>10.08</v>
      </c>
      <c r="F16" s="33">
        <v>10.12</v>
      </c>
      <c r="G16" s="33">
        <v>10.09</v>
      </c>
      <c r="H16" s="34">
        <f t="shared" si="0"/>
        <v>10.096</v>
      </c>
      <c r="I16" s="33">
        <f t="shared" si="1"/>
        <v>0.0399999999999991</v>
      </c>
    </row>
    <row r="17" s="9" customFormat="1" ht="21.95" customHeight="1" spans="1:9">
      <c r="A17" s="35">
        <v>8</v>
      </c>
      <c r="B17" s="32" t="s">
        <v>25</v>
      </c>
      <c r="C17" s="33">
        <v>10.14</v>
      </c>
      <c r="D17" s="33">
        <v>10.07</v>
      </c>
      <c r="E17" s="33">
        <v>10.08</v>
      </c>
      <c r="F17" s="33">
        <v>10.12</v>
      </c>
      <c r="G17" s="33">
        <v>10.09</v>
      </c>
      <c r="H17" s="34">
        <f t="shared" si="0"/>
        <v>10.1</v>
      </c>
      <c r="I17" s="33">
        <f t="shared" si="1"/>
        <v>0.0700000000000003</v>
      </c>
    </row>
    <row r="18" s="9" customFormat="1" ht="21.95" customHeight="1" spans="1:9">
      <c r="A18" s="35">
        <v>9</v>
      </c>
      <c r="B18" s="32" t="s">
        <v>26</v>
      </c>
      <c r="C18" s="33">
        <v>10.1</v>
      </c>
      <c r="D18" s="33">
        <v>10.07</v>
      </c>
      <c r="E18" s="33">
        <v>10.08</v>
      </c>
      <c r="F18" s="33">
        <v>10.12</v>
      </c>
      <c r="G18" s="33">
        <v>10.09</v>
      </c>
      <c r="H18" s="34">
        <f t="shared" si="0"/>
        <v>10.092</v>
      </c>
      <c r="I18" s="33">
        <f t="shared" si="1"/>
        <v>0.0499999999999989</v>
      </c>
    </row>
    <row r="19" s="9" customFormat="1" ht="21.95" customHeight="1" spans="1:9">
      <c r="A19" s="35">
        <v>10</v>
      </c>
      <c r="B19" s="32" t="s">
        <v>27</v>
      </c>
      <c r="C19" s="33">
        <v>10.06</v>
      </c>
      <c r="D19" s="33">
        <v>10.13</v>
      </c>
      <c r="E19" s="33">
        <v>10.1</v>
      </c>
      <c r="F19" s="33">
        <v>10.07</v>
      </c>
      <c r="G19" s="33">
        <v>10.1</v>
      </c>
      <c r="H19" s="34">
        <f t="shared" si="0"/>
        <v>10.092</v>
      </c>
      <c r="I19" s="33">
        <f t="shared" si="1"/>
        <v>0.0700000000000003</v>
      </c>
    </row>
    <row r="20" s="9" customFormat="1" ht="21.95" customHeight="1" spans="1:9">
      <c r="A20" s="35">
        <v>11</v>
      </c>
      <c r="B20" s="32" t="s">
        <v>28</v>
      </c>
      <c r="C20" s="33">
        <v>10.1</v>
      </c>
      <c r="D20" s="33">
        <v>10.09</v>
      </c>
      <c r="E20" s="33">
        <v>10.13</v>
      </c>
      <c r="F20" s="33">
        <v>10.12</v>
      </c>
      <c r="G20" s="33">
        <v>10.09</v>
      </c>
      <c r="H20" s="34">
        <f t="shared" si="0"/>
        <v>10.106</v>
      </c>
      <c r="I20" s="33">
        <f t="shared" si="1"/>
        <v>0.0400000000000009</v>
      </c>
    </row>
    <row r="21" s="9" customFormat="1" ht="21.95" customHeight="1" spans="1:9">
      <c r="A21" s="35">
        <v>12</v>
      </c>
      <c r="B21" s="36" t="s">
        <v>29</v>
      </c>
      <c r="C21" s="33">
        <v>10.14</v>
      </c>
      <c r="D21" s="33">
        <v>10.07</v>
      </c>
      <c r="E21" s="33">
        <v>10.1</v>
      </c>
      <c r="F21" s="33">
        <v>10.09</v>
      </c>
      <c r="G21" s="33">
        <v>10.09</v>
      </c>
      <c r="H21" s="34">
        <f t="shared" si="0"/>
        <v>10.098</v>
      </c>
      <c r="I21" s="33">
        <f t="shared" si="1"/>
        <v>0.0700000000000003</v>
      </c>
    </row>
    <row r="22" s="9" customFormat="1" ht="21.95" customHeight="1" spans="1:9">
      <c r="A22" s="35"/>
      <c r="B22" s="36"/>
      <c r="C22" s="33"/>
      <c r="D22" s="33"/>
      <c r="E22" s="33"/>
      <c r="F22" s="33"/>
      <c r="G22" s="33"/>
      <c r="H22" s="34"/>
      <c r="I22" s="33"/>
    </row>
    <row r="23" s="9" customFormat="1" ht="21.95" customHeight="1" spans="1:9">
      <c r="A23" s="35"/>
      <c r="B23" s="36"/>
      <c r="C23" s="33"/>
      <c r="D23" s="33"/>
      <c r="E23" s="33"/>
      <c r="F23" s="33"/>
      <c r="G23" s="33"/>
      <c r="H23" s="34"/>
      <c r="I23" s="33"/>
    </row>
    <row r="24" s="9" customFormat="1" ht="21.95" customHeight="1" spans="1:9">
      <c r="A24" s="35"/>
      <c r="B24" s="36"/>
      <c r="C24" s="33"/>
      <c r="D24" s="33"/>
      <c r="E24" s="33"/>
      <c r="F24" s="33"/>
      <c r="G24" s="33"/>
      <c r="H24" s="34"/>
      <c r="I24" s="33"/>
    </row>
    <row r="25" s="9" customFormat="1" ht="21.95" customHeight="1" spans="1:9">
      <c r="A25" s="35"/>
      <c r="B25" s="36"/>
      <c r="C25" s="33"/>
      <c r="D25" s="33"/>
      <c r="E25" s="33"/>
      <c r="F25" s="33"/>
      <c r="G25" s="33"/>
      <c r="H25" s="34"/>
      <c r="I25" s="33"/>
    </row>
    <row r="26" s="9" customFormat="1" ht="21.95" customHeight="1" spans="1:9">
      <c r="A26" s="35"/>
      <c r="B26" s="36"/>
      <c r="C26" s="35"/>
      <c r="D26" s="35"/>
      <c r="E26" s="35"/>
      <c r="F26" s="35"/>
      <c r="G26" s="35"/>
      <c r="H26" s="37"/>
      <c r="I26" s="73"/>
    </row>
    <row r="27" s="9" customFormat="1" ht="21.95" customHeight="1" spans="1:9">
      <c r="A27" s="35"/>
      <c r="B27" s="36"/>
      <c r="C27" s="35"/>
      <c r="D27" s="35"/>
      <c r="E27" s="35"/>
      <c r="F27" s="35"/>
      <c r="G27" s="35"/>
      <c r="H27" s="37"/>
      <c r="I27" s="74"/>
    </row>
    <row r="28" s="9" customFormat="1" ht="21.95" customHeight="1" spans="1:9">
      <c r="A28" s="35"/>
      <c r="B28" s="36"/>
      <c r="C28" s="35"/>
      <c r="D28" s="35"/>
      <c r="E28" s="35"/>
      <c r="F28" s="35"/>
      <c r="G28" s="35"/>
      <c r="H28" s="37"/>
      <c r="I28" s="74"/>
    </row>
    <row r="29" s="9" customFormat="1" ht="21.95" customHeight="1" spans="1:9">
      <c r="A29" s="35"/>
      <c r="B29" s="36"/>
      <c r="C29" s="35"/>
      <c r="D29" s="35"/>
      <c r="E29" s="35"/>
      <c r="F29" s="35"/>
      <c r="G29" s="35"/>
      <c r="H29" s="37"/>
      <c r="I29" s="73"/>
    </row>
    <row r="30" s="9" customFormat="1" ht="21.95" customHeight="1" spans="1:9">
      <c r="A30" s="38"/>
      <c r="B30" s="39">
        <f>AVERAGE(H10:H21)</f>
        <v>10.096</v>
      </c>
      <c r="C30" s="40"/>
      <c r="D30" s="40"/>
      <c r="E30" s="40"/>
      <c r="F30" s="41"/>
      <c r="G30" s="42">
        <f>AVERAGE(I10:I21)</f>
        <v>0.0574999999999997</v>
      </c>
      <c r="H30" s="43"/>
      <c r="I30" s="75"/>
    </row>
    <row r="31" s="9" customFormat="1" ht="29.25" customHeight="1" spans="1:9">
      <c r="A31" s="44" t="s">
        <v>30</v>
      </c>
      <c r="B31" s="45"/>
      <c r="C31" s="46" t="s">
        <v>31</v>
      </c>
      <c r="D31" s="47">
        <v>0.577</v>
      </c>
      <c r="E31" s="46" t="s">
        <v>32</v>
      </c>
      <c r="F31" s="47">
        <v>2.115</v>
      </c>
      <c r="G31" s="46" t="s">
        <v>33</v>
      </c>
      <c r="H31" s="47">
        <v>0</v>
      </c>
      <c r="I31" s="76"/>
    </row>
    <row r="32" ht="37.5" customHeight="1" spans="1:9">
      <c r="A32" s="48"/>
      <c r="B32" s="49" t="s">
        <v>34</v>
      </c>
      <c r="C32" s="50"/>
      <c r="D32" s="9"/>
      <c r="E32" s="9"/>
      <c r="F32" s="9"/>
      <c r="G32" s="9"/>
      <c r="H32" s="9"/>
      <c r="I32" s="9"/>
    </row>
    <row r="33" ht="23.25" customHeight="1" spans="1:9">
      <c r="A33" s="51" t="s">
        <v>35</v>
      </c>
      <c r="B33" s="52" t="s">
        <v>36</v>
      </c>
      <c r="C33" s="53"/>
      <c r="D33" s="54">
        <f>SUM(B30)</f>
        <v>10.096</v>
      </c>
      <c r="E33" s="55" t="s">
        <v>37</v>
      </c>
      <c r="F33" s="9"/>
      <c r="G33" s="9"/>
      <c r="H33" s="9"/>
      <c r="I33" s="9"/>
    </row>
    <row r="34" ht="36.75" customHeight="1" spans="1:9">
      <c r="A34" s="51" t="s">
        <v>38</v>
      </c>
      <c r="B34" s="52" t="s">
        <v>39</v>
      </c>
      <c r="C34" s="53"/>
      <c r="D34" s="56">
        <f>SUM(D33+D31*G30)</f>
        <v>10.1291775</v>
      </c>
      <c r="E34" s="55" t="s">
        <v>37</v>
      </c>
      <c r="F34" s="57"/>
      <c r="G34" s="57"/>
      <c r="H34" s="58"/>
      <c r="I34" s="58"/>
    </row>
    <row r="35" ht="27" customHeight="1" spans="1:9">
      <c r="A35" s="51" t="s">
        <v>40</v>
      </c>
      <c r="B35" s="52" t="s">
        <v>41</v>
      </c>
      <c r="D35" s="56">
        <f>SUM(B30-D31*G30)</f>
        <v>10.0628225</v>
      </c>
      <c r="E35" s="55" t="s">
        <v>37</v>
      </c>
      <c r="F35" s="59"/>
      <c r="G35" s="59"/>
      <c r="H35" s="59"/>
      <c r="I35" s="9"/>
    </row>
    <row r="36" ht="39.75" customHeight="1" spans="1:9">
      <c r="A36" s="60" t="s">
        <v>11</v>
      </c>
      <c r="B36" s="61" t="s">
        <v>34</v>
      </c>
      <c r="D36" s="62"/>
      <c r="E36" s="9"/>
      <c r="F36" s="9"/>
      <c r="G36" s="9"/>
      <c r="H36" s="9"/>
      <c r="I36" s="9"/>
    </row>
    <row r="37" ht="25.5" customHeight="1" spans="1:9">
      <c r="A37" s="63" t="s">
        <v>42</v>
      </c>
      <c r="B37" s="64" t="s">
        <v>43</v>
      </c>
      <c r="D37" s="62">
        <f>SUM(G30)</f>
        <v>0.0574999999999997</v>
      </c>
      <c r="E37" s="55" t="s">
        <v>37</v>
      </c>
      <c r="F37" s="9"/>
      <c r="G37" s="9"/>
      <c r="H37" s="9"/>
      <c r="I37" s="9"/>
    </row>
    <row r="38" ht="30.75" customHeight="1" spans="1:9">
      <c r="A38" s="51" t="s">
        <v>38</v>
      </c>
      <c r="B38" s="52" t="s">
        <v>39</v>
      </c>
      <c r="D38" s="62">
        <f>SUM(F31*G30)</f>
        <v>0.121612499999999</v>
      </c>
      <c r="E38" s="55" t="s">
        <v>37</v>
      </c>
      <c r="F38" s="65"/>
      <c r="G38" s="9"/>
      <c r="H38" s="58"/>
      <c r="I38" s="58"/>
    </row>
    <row r="39" ht="29.25" customHeight="1" spans="1:9">
      <c r="A39" s="51" t="s">
        <v>40</v>
      </c>
      <c r="B39" s="52" t="s">
        <v>41</v>
      </c>
      <c r="D39" s="66">
        <f>SUM(H31*G30)</f>
        <v>0</v>
      </c>
      <c r="E39" s="55" t="s">
        <v>37</v>
      </c>
      <c r="F39" s="9"/>
      <c r="G39" s="9"/>
      <c r="H39" s="58"/>
      <c r="I39" s="58"/>
    </row>
    <row r="40" ht="48" customHeight="1" spans="1:9">
      <c r="A40" s="67" t="s">
        <v>44</v>
      </c>
      <c r="B40" s="66"/>
      <c r="C40" s="66"/>
      <c r="D40" s="66"/>
      <c r="E40" s="66"/>
      <c r="F40" s="66"/>
      <c r="G40" s="66"/>
      <c r="H40" s="66"/>
      <c r="I40" s="66"/>
    </row>
    <row r="41" ht="46.5" customHeight="1" spans="1:9">
      <c r="A41" s="68" t="s">
        <v>45</v>
      </c>
      <c r="B41" s="69"/>
      <c r="C41" s="69"/>
      <c r="D41" s="69"/>
      <c r="E41" s="69"/>
      <c r="F41" s="69"/>
      <c r="G41" s="69"/>
      <c r="H41" s="69"/>
      <c r="I41" s="69"/>
    </row>
    <row r="42" ht="49.5" customHeight="1" spans="2:9">
      <c r="B42" s="70" t="s">
        <v>46</v>
      </c>
      <c r="C42" s="70"/>
      <c r="D42" s="70"/>
      <c r="E42" s="70"/>
      <c r="F42" s="70"/>
      <c r="G42" s="70"/>
      <c r="H42" s="70"/>
      <c r="I42" s="70"/>
    </row>
  </sheetData>
  <mergeCells count="16">
    <mergeCell ref="A2:I2"/>
    <mergeCell ref="G3:H3"/>
    <mergeCell ref="A5:I5"/>
    <mergeCell ref="A6:I6"/>
    <mergeCell ref="C8:G8"/>
    <mergeCell ref="A31:B31"/>
    <mergeCell ref="B32:C32"/>
    <mergeCell ref="H34:I34"/>
    <mergeCell ref="H38:I38"/>
    <mergeCell ref="H39:I39"/>
    <mergeCell ref="A40:I40"/>
    <mergeCell ref="A41:I41"/>
    <mergeCell ref="B42:I42"/>
    <mergeCell ref="A8:A9"/>
    <mergeCell ref="H8:H9"/>
    <mergeCell ref="I8:I9"/>
  </mergeCells>
  <pageMargins left="0.904166666666667" right="0.747916666666667" top="0.984027777777778" bottom="0.707638888888889" header="0.511805555555556" footer="0.511805555555556"/>
  <pageSetup paperSize="9" orientation="portrait"/>
  <headerFooter alignWithMargins="0"/>
  <drawing r:id="rId1"/>
  <legacyDrawing r:id="rId2"/>
  <oleObjects>
    <mc:AlternateContent xmlns:mc="http://schemas.openxmlformats.org/markup-compatibility/2006">
      <mc:Choice Requires="x14">
        <oleObject shapeId="19457" progId="Equation.3" r:id="rId3">
          <objectPr defaultSize="0" r:id="rId4">
            <anchor moveWithCells="1" sizeWithCells="1">
              <from>
                <xdr:col>7</xdr:col>
                <xdr:colOff>251460</xdr:colOff>
                <xdr:row>7</xdr:row>
                <xdr:rowOff>99060</xdr:rowOff>
              </from>
              <to>
                <xdr:col>7</xdr:col>
                <xdr:colOff>533400</xdr:colOff>
                <xdr:row>8</xdr:row>
                <xdr:rowOff>121920</xdr:rowOff>
              </to>
            </anchor>
          </objectPr>
        </oleObject>
      </mc:Choice>
      <mc:Fallback>
        <oleObject shapeId="19457" progId="Equation.3" r:id="rId3"/>
      </mc:Fallback>
    </mc:AlternateContent>
    <mc:AlternateContent xmlns:mc="http://schemas.openxmlformats.org/markup-compatibility/2006">
      <mc:Choice Requires="x14">
        <oleObject shapeId="19458" progId="Equation.3" r:id="rId5">
          <objectPr defaultSize="0" r:id="rId6">
            <anchor moveWithCells="1">
              <from>
                <xdr:col>0</xdr:col>
                <xdr:colOff>548005</xdr:colOff>
                <xdr:row>29</xdr:row>
                <xdr:rowOff>0</xdr:rowOff>
              </from>
              <to>
                <xdr:col>1</xdr:col>
                <xdr:colOff>0</xdr:colOff>
                <xdr:row>30</xdr:row>
                <xdr:rowOff>22860</xdr:rowOff>
              </to>
            </anchor>
          </objectPr>
        </oleObject>
      </mc:Choice>
      <mc:Fallback>
        <oleObject shapeId="19458" progId="Equation.3" r:id="rId5"/>
      </mc:Fallback>
    </mc:AlternateContent>
    <mc:AlternateContent xmlns:mc="http://schemas.openxmlformats.org/markup-compatibility/2006">
      <mc:Choice Requires="x14">
        <oleObject shapeId="19460" progId="Equation.3" r:id="rId7">
          <objectPr defaultSize="0" r:id="rId6">
            <anchor moveWithCells="1">
              <from>
                <xdr:col>2</xdr:col>
                <xdr:colOff>144145</xdr:colOff>
                <xdr:row>32</xdr:row>
                <xdr:rowOff>30480</xdr:rowOff>
              </from>
              <to>
                <xdr:col>2</xdr:col>
                <xdr:colOff>464185</xdr:colOff>
                <xdr:row>33</xdr:row>
                <xdr:rowOff>45720</xdr:rowOff>
              </to>
            </anchor>
          </objectPr>
        </oleObject>
      </mc:Choice>
      <mc:Fallback>
        <oleObject shapeId="19460" progId="Equation.3" r:id="rId7"/>
      </mc:Fallback>
    </mc:AlternateContent>
    <mc:AlternateContent xmlns:mc="http://schemas.openxmlformats.org/markup-compatibility/2006">
      <mc:Choice Requires="x14">
        <oleObject shapeId="19461" progId="Equation.3" r:id="rId8">
          <objectPr defaultSize="0" r:id="rId9">
            <anchor moveWithCells="1">
              <from>
                <xdr:col>2</xdr:col>
                <xdr:colOff>76200</xdr:colOff>
                <xdr:row>33</xdr:row>
                <xdr:rowOff>121920</xdr:rowOff>
              </from>
              <to>
                <xdr:col>3</xdr:col>
                <xdr:colOff>30480</xdr:colOff>
                <xdr:row>34</xdr:row>
                <xdr:rowOff>0</xdr:rowOff>
              </to>
            </anchor>
          </objectPr>
        </oleObject>
      </mc:Choice>
      <mc:Fallback>
        <oleObject shapeId="19461" progId="Equation.3" r:id="rId8"/>
      </mc:Fallback>
    </mc:AlternateContent>
    <mc:AlternateContent xmlns:mc="http://schemas.openxmlformats.org/markup-compatibility/2006">
      <mc:Choice Requires="x14">
        <oleObject shapeId="19462" progId="Equation.3" r:id="rId10">
          <objectPr defaultSize="0" r:id="rId11">
            <anchor moveWithCells="1">
              <from>
                <xdr:col>2</xdr:col>
                <xdr:colOff>76200</xdr:colOff>
                <xdr:row>34</xdr:row>
                <xdr:rowOff>53340</xdr:rowOff>
              </from>
              <to>
                <xdr:col>3</xdr:col>
                <xdr:colOff>30480</xdr:colOff>
                <xdr:row>35</xdr:row>
                <xdr:rowOff>7620</xdr:rowOff>
              </to>
            </anchor>
          </objectPr>
        </oleObject>
      </mc:Choice>
      <mc:Fallback>
        <oleObject shapeId="19462" progId="Equation.3" r:id="rId10"/>
      </mc:Fallback>
    </mc:AlternateContent>
    <mc:AlternateContent xmlns:mc="http://schemas.openxmlformats.org/markup-compatibility/2006">
      <mc:Choice Requires="x14">
        <oleObject shapeId="19464" progId="Equation.3" r:id="rId12">
          <objectPr defaultSize="0" r:id="rId13">
            <anchor moveWithCells="1">
              <from>
                <xdr:col>2</xdr:col>
                <xdr:colOff>45720</xdr:colOff>
                <xdr:row>37</xdr:row>
                <xdr:rowOff>136525</xdr:rowOff>
              </from>
              <to>
                <xdr:col>2</xdr:col>
                <xdr:colOff>510540</xdr:colOff>
                <xdr:row>38</xdr:row>
                <xdr:rowOff>0</xdr:rowOff>
              </to>
            </anchor>
          </objectPr>
        </oleObject>
      </mc:Choice>
      <mc:Fallback>
        <oleObject shapeId="19464" progId="Equation.3" r:id="rId12"/>
      </mc:Fallback>
    </mc:AlternateContent>
    <mc:AlternateContent xmlns:mc="http://schemas.openxmlformats.org/markup-compatibility/2006">
      <mc:Choice Requires="x14">
        <oleObject shapeId="19465" progId="Equation.3" r:id="rId14">
          <objectPr defaultSize="0" r:id="rId15">
            <anchor moveWithCells="1" sizeWithCells="1">
              <from>
                <xdr:col>0</xdr:col>
                <xdr:colOff>640080</xdr:colOff>
                <xdr:row>31</xdr:row>
                <xdr:rowOff>114300</xdr:rowOff>
              </from>
              <to>
                <xdr:col>0</xdr:col>
                <xdr:colOff>822960</xdr:colOff>
                <xdr:row>31</xdr:row>
                <xdr:rowOff>525780</xdr:rowOff>
              </to>
            </anchor>
          </objectPr>
        </oleObject>
      </mc:Choice>
      <mc:Fallback>
        <oleObject shapeId="19465" progId="Equation.3" r:id="rId14"/>
      </mc:Fallback>
    </mc:AlternateContent>
    <mc:AlternateContent xmlns:mc="http://schemas.openxmlformats.org/markup-compatibility/2006">
      <mc:Choice Requires="x14">
        <oleObject shapeId="19466" progId="Equation.3" r:id="rId16">
          <objectPr defaultSize="0" r:id="rId17">
            <anchor moveWithCells="1">
              <from>
                <xdr:col>2</xdr:col>
                <xdr:colOff>53340</xdr:colOff>
                <xdr:row>38</xdr:row>
                <xdr:rowOff>76200</xdr:rowOff>
              </from>
              <to>
                <xdr:col>3</xdr:col>
                <xdr:colOff>0</xdr:colOff>
                <xdr:row>39</xdr:row>
                <xdr:rowOff>0</xdr:rowOff>
              </to>
            </anchor>
          </objectPr>
        </oleObject>
      </mc:Choice>
      <mc:Fallback>
        <oleObject shapeId="19466" progId="Equation.3" r:id="rId1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M28"/>
  <sheetViews>
    <sheetView zoomScale="85" zoomScaleNormal="85" workbookViewId="0">
      <selection activeCell="S13" sqref="S13"/>
    </sheetView>
  </sheetViews>
  <sheetFormatPr defaultColWidth="9" defaultRowHeight="15.6"/>
  <cols>
    <col min="12" max="12" width="6.25" customWidth="1"/>
    <col min="13" max="13" width="11.125" customWidth="1"/>
  </cols>
  <sheetData>
    <row r="1" ht="27.75" customHeight="1" spans="1:13">
      <c r="A1" s="2" t="s">
        <v>0</v>
      </c>
      <c r="B1" s="2"/>
      <c r="C1" s="2"/>
      <c r="D1" s="2"/>
      <c r="E1" s="2"/>
      <c r="F1" s="2"/>
      <c r="G1" s="2"/>
      <c r="H1" s="2"/>
      <c r="I1" s="2"/>
      <c r="J1" s="2"/>
      <c r="K1" s="2"/>
      <c r="L1" s="2"/>
      <c r="M1" s="2"/>
    </row>
    <row r="2" s="1" customFormat="1" ht="33" customHeight="1" spans="1:13">
      <c r="A2" s="3" t="s">
        <v>47</v>
      </c>
      <c r="B2" s="4"/>
      <c r="C2" s="4"/>
      <c r="D2" s="4"/>
      <c r="E2" s="4"/>
      <c r="F2" s="4"/>
      <c r="G2" s="4"/>
      <c r="H2" s="4"/>
      <c r="I2" s="4"/>
      <c r="J2" s="4"/>
      <c r="K2" s="4"/>
      <c r="L2" s="4"/>
      <c r="M2" s="4"/>
    </row>
    <row r="3" s="1" customFormat="1" ht="21.75" customHeight="1" spans="1:13">
      <c r="A3" s="5"/>
      <c r="B3" s="5"/>
      <c r="C3" s="5"/>
      <c r="D3" s="5"/>
      <c r="E3" s="6"/>
      <c r="F3" s="6"/>
      <c r="G3" s="6"/>
      <c r="H3" s="6"/>
      <c r="I3" s="6"/>
      <c r="J3" s="5"/>
      <c r="K3" s="5"/>
      <c r="L3" s="5"/>
      <c r="M3" s="5"/>
    </row>
    <row r="5" spans="13:13">
      <c r="M5" s="1" t="s">
        <v>48</v>
      </c>
    </row>
    <row r="7" spans="13:13">
      <c r="M7" s="1"/>
    </row>
    <row r="9" spans="13:13">
      <c r="M9" t="s">
        <v>49</v>
      </c>
    </row>
    <row r="14" spans="13:13">
      <c r="M14" s="1" t="s">
        <v>50</v>
      </c>
    </row>
    <row r="17" ht="24" customHeight="1" spans="5:13">
      <c r="E17" s="6"/>
      <c r="F17" s="7"/>
      <c r="G17" s="7"/>
      <c r="H17" s="7"/>
      <c r="I17" s="7"/>
      <c r="M17" s="1"/>
    </row>
    <row r="18" ht="22.5" customHeight="1"/>
    <row r="20" spans="13:13">
      <c r="M20" s="1" t="s">
        <v>51</v>
      </c>
    </row>
    <row r="23" spans="13:13">
      <c r="M23" s="8" t="s">
        <v>52</v>
      </c>
    </row>
    <row r="26" spans="13:13">
      <c r="M26" s="1"/>
    </row>
    <row r="28" spans="13:13">
      <c r="M28" s="1" t="s">
        <v>53</v>
      </c>
    </row>
  </sheetData>
  <mergeCells count="4">
    <mergeCell ref="A1:M1"/>
    <mergeCell ref="A2:M2"/>
    <mergeCell ref="E3:I3"/>
    <mergeCell ref="E17:I17"/>
  </mergeCells>
  <pageMargins left="0.984027777777778" right="0.471527777777778" top="0.590277777777778" bottom="0.432638888888889" header="0.511805555555556" footer="0.511805555555556"/>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1A</vt:lpstr>
      <vt:lpstr>1B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1996-12-17T01:32:00Z</dcterms:created>
  <cp:lastPrinted>2016-12-23T02:51:00Z</cp:lastPrinted>
  <dcterms:modified xsi:type="dcterms:W3CDTF">2022-10-23T07:11:46Z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AE58B09234F149519AEE212195C760A0</vt:lpwstr>
  </property>
</Properties>
</file>