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Sheet1" sheetId="3" r:id="rId2"/>
  </sheets>
  <calcPr calcId="144525"/>
</workbook>
</file>

<file path=xl/sharedStrings.xml><?xml version="1.0" encoding="utf-8"?>
<sst xmlns="http://schemas.openxmlformats.org/spreadsheetml/2006/main" count="289" uniqueCount="282">
  <si>
    <t>服务认证审查检查表（售后服务GB/T27922）</t>
  </si>
  <si>
    <t>Service Certification Checklist （简称“SCC”)</t>
  </si>
  <si>
    <t>组织名称</t>
  </si>
  <si>
    <t>江西道承智能科技有限公司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</si>
  <si>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</si>
  <si>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</si>
  <si>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</si>
  <si>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</si>
  <si>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</si>
  <si>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</si>
  <si>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</si>
  <si>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</si>
  <si>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</si>
  <si>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</si>
  <si>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</si>
  <si>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</si>
  <si>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</si>
  <si>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</si>
  <si>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手册文件中描述了售后服务相关的部门，包括：行政部、供销部等部门。
其中，供销部总体负责产品销售的售后服务工作；同时负责接受客户投诉、顾客信息、交付、服务工作等工作。
供销部完成产品的安装、技术服务、维修及负责物资配件支持；
行政部负责售后服务过程的监督检查考核和资金支持；
各部门之间有清晰的职能划分，岗位设置合理；
以上设置能够保证售后服务工作的顺利开展。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</si>
  <si>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</si>
  <si>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</si>
  <si>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</si>
  <si>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公司目前主要销售模式为渠道销售及业务员推销销售、招标等形式；
售后服务涉及技术支持、配送、安装、维修服务、退换货、投诉处理等；
产品销售范围涉及全省，设有吉安市、赣州市、上饶市等网点；
目前所有销售/售后服务均由公司供销部负责；
供销部负责日常销售及售后服务管理；
行政部建立有新员工培训体系、考核制度、激励政策等；</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</si>
  <si>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</si>
  <si>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</si>
  <si>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</si>
  <si>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</si>
  <si>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</si>
  <si>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 xml:space="preserve">公司员工7人，其中供销部2人.
公司根据各部门在售后服务过程的职责进行了相关培训，经了解各类人员基本具备能力提供了人员能力准则类文件和评价信息。
定期对人员进行培训，抽培训记录，符合要求。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</si>
  <si>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</si>
  <si>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</si>
  <si>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</si>
  <si>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查见售后服务管理师证书3人；其职责：负责对售后服务工作的管理和对售后服务活动的指导。
聂亮兵 36220319890125181X
杨子恒 362203199812171214
聂兵鸿 362203197710231811
满足10%比例要求，有效。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</si>
  <si>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</si>
  <si>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</si>
  <si>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</si>
  <si>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</si>
  <si>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</si>
  <si>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
提供了2022年度售后服务预算（单位万元）：
包装运输费 3
销售服务费 安装费 3
 维修费 2
 差旅费 3
 服务人员工资 5
 出差补贴 4
管理费 1
应急处理费 5
其他 10
总计 36万元</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</si>
  <si>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</si>
  <si>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</si>
  <si>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</si>
  <si>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能够较好地开展商品售后服务专业技术培训，如通过会议形式对人员进行培训，沟通日常工作中发现的问题，讨论事情发生的原因、如何解决等，通过有效培训，售后服务人员的能力和素质可以满足标准要求。
查见2022年度培训计划，保留有培训记录、培训评价等；
保留售后服务人员考核表-2022年2、3季度，对销售人员的绩效进行了考核和激励。
</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</si>
  <si>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</si>
  <si>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</si>
  <si>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</si>
  <si>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办公场所和展厅面积约270平米左右，现场有：办公用品有电脑、打印、复印、传真、扫描设备等满足办公使用要求
介绍说，售后所需备品备件均由生产厂家提供。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</si>
  <si>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</si>
  <si>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</si>
  <si>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</si>
  <si>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</si>
  <si>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</si>
  <si>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售后服务具体由供销部具体负责安排实施；
有售后服务手册，包括服务范围、职能划分等；
手册中明确了范围：金属制品（智能型密集架、书架、整容台、解剖台、智能型骨灰存放架）、安防设备（电子监控设备、智能枪弹柜、智能装备柜）、制冷设备（太平柜、冷冻柜、化冻柜、水晶棺、瞻仰台）、熔炉（火化炉、遗物焚烧炉、祭祀炉）、环境保护专用设备（尾气处理设备、空气净化装置、污水处理设备）、显示器件（电子显示屏）的销售所涉及的售后服务（技术支持、配送、安装、维修服务、退换货、投诉处理)。
能够根据自身产品的特性，结合本标准的评价指标要求制定详尽的服务工作流程和服务制度；如：产品售后服务管理制度、安装班工作管理规定、客户服务标准、服务承诺等。
售后服务流程：
合同协议等--销售服务安装、调试-顾客人员上岗操作--回访--维修--电话咨询或投诉--建档--持续改进。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</si>
  <si>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</si>
  <si>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</si>
  <si>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</si>
  <si>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 xml:space="preserve">行政部提供了识别的适用的法律法规要求，包括：中华人民共和国产品质量法、中华人民共和国安全生产法、中华人民共和国环境保护法、中华人民共和国消防法、钢制书架 第1部分：单、复书架  GB/T 13667.1-2015、钢制书架 第2部分：积层式书架  GB/T 13667.2-2017、钢制书架 第3部分：手动密集书架  GB/T 13667.3-2013、钢制书架 第4部分：电动密集书架  GB/T 13667.4-2013、金属家具通用技术条件 GB/T 3325-2017等；
法律法规内容形成《售后服务制度》且能很好地结合到服务要求中，并通过培训已向员工进行了宣传，现场了解员工能充分理解。
</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</si>
  <si>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</si>
  <si>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</si>
  <si>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</si>
  <si>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</si>
  <si>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</si>
  <si>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行政部作为服务监督部门，负责监督公司售后服务系统的运转情况。
手册中有监督的具体要求，包括程序、方法和记录。
设立有服务热线（0795-7566177），负责接收顾客来电和呼出回访；
介绍说，目前尚未接到相关电话。</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</si>
  <si>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</si>
  <si>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</si>
  <si>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</si>
  <si>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1、建立并实施《售后目标完成情况检查记录》对售后服务各环节实施考评核和改进；
提供了：2022.9.30售后服务目标考核记录：
1）处理顾客反馈信息  24小时内给予答复；
2）顾客满意率达到90分以上(按季)；
3）不发生重大投诉事件(按年)。
考核结果：完成
2、行政部负责售后服务监督检查，每月查看相关行业网站论坛、对质量、服务有关的报道并做登记，传达到相关人员；收集改进信息，并与公司实际售后服务活动相结合，并以文件形式传递到相关部门。
3、2022年9月4日开展售后服务管理体系运行情况自我评价（内审），结论：公司售后服务体系运行情况良好。
4、建立售后服务管理体系，正在申请第三方认证。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</si>
  <si>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</si>
  <si>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</si>
  <si>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</si>
  <si>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</si>
  <si>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</si>
  <si>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 xml:space="preserve">总经理召开会议对接收到的内外部信息进行沟通，通过各部门协商制定改进措施，并在下次例会落实执行情况。
1.供销部按照获取的信息进行维保或安装等问题处理，并通报到各部门知悉
2.供销部按照要求进行维保或问题处理/并每月将用于售后服务的备品备件情况，通过报表传递到相关部门备案 
3.行政部在完成后负责收集填写《满意度调查表》，并传递到相关部门，发生、发现市场重大信息，如客户退货、投诉、抱怨等，并通报到各部门知悉；
公司对售后服务过程已形成了闭环管理。                                                          </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</si>
  <si>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</si>
  <si>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</si>
  <si>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</si>
  <si>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供销部负责对售后服务中的难点组织研究分析实施，并制定改进措施；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</si>
  <si>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</si>
  <si>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</si>
  <si>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</si>
  <si>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 xml:space="preserve">公司正在申请质量管理体系认证、环境管理体系认证、职业健康安全管理体系认证、诚信管理体系认证；
</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</si>
  <si>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</si>
  <si>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</si>
  <si>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</si>
  <si>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 xml:space="preserve">公司重视服务标准化工作，公司的服务均有制度、有达到的水平要求；
介绍说，采购时尽量选择技术领先的厂家作为供应商。
</t>
  </si>
  <si>
    <t>组织应在技术或服务上建立标准，如参与国家、行业标准的制定。</t>
  </si>
  <si>
    <t>5.1.7　</t>
  </si>
  <si>
    <t>服务文化（6分）</t>
  </si>
  <si>
    <t>5.1.7.1　有明确的服务理念，作为售后服务工作的指导思想，并保证员工理解</t>
  </si>
  <si>
    <t>A16</t>
  </si>
  <si>
    <r>
      <rPr>
        <sz val="10"/>
        <color theme="1"/>
        <rFont val="宋体"/>
        <charset val="134"/>
        <scheme val="minor"/>
      </rPr>
      <t>公司的服务理</t>
    </r>
    <r>
      <rPr>
        <sz val="10"/>
        <rFont val="宋体"/>
        <charset val="134"/>
        <scheme val="minor"/>
      </rPr>
      <t>念：“客户之上,诚信第一”。</t>
    </r>
    <r>
      <rPr>
        <sz val="10"/>
        <color theme="1"/>
        <rFont val="宋体"/>
        <charset val="134"/>
        <scheme val="minor"/>
      </rPr>
      <t xml:space="preserve">
公司制定的售后服务理念已通过会议、文件、培训、网络等形式在公司内部全面宣传贯彻，现场询问员工，员工表示充分理解，表示只有做好售后服务，才能保证公司发展，扩大销售市场，员工在公司也可获得较好的收益。
</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</si>
  <si>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</si>
  <si>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</si>
  <si>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</si>
  <si>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rPr>
        <sz val="10"/>
        <color theme="1"/>
        <rFont val="宋体"/>
        <charset val="134"/>
        <scheme val="minor"/>
      </rPr>
      <t>公司策划有服务承诺书，承诺书中明确了：
一年免费质保期；
对售出的产品提供3年包退、包换、包修的“三包”服务。
派技术人员对客户操作人员进行免费培训和指导，向客户讲解产品结构、性能和维护保养知识以及操作方法，确保客户能熟练操作。
免费为客户进行产品的安装、调试，直至验收合格。
在接到使用方的电话后的24小时内组织维修和专业服务队伍到达现场，对产品进行免费保修服务。一般故障4小时内修复，重要故障12小时内修复，需要返厂的设备48小时内修复。严格执行保修规定，质量保证期满后，设备需维修的，卖方本着微利服务原则，按最低价格收取维修费；
设备投入使用后的前3个月内，我公司将每月电话回访一次，此后的9个月内每季电话回访一次。
售后服务的目标为：                                        
1.处理顾客反馈信息  24小时内给予答复；
2.顾客满意率达到90分以上(按季)；
3. 不发生重大投诉事件(按年)。</t>
    </r>
    <r>
      <rPr>
        <sz val="10"/>
        <rFont val="宋体"/>
        <charset val="134"/>
        <scheme val="minor"/>
      </rPr>
      <t xml:space="preserve">
</t>
    </r>
    <r>
      <rPr>
        <sz val="10"/>
        <color rgb="FFFF0000"/>
        <rFont val="宋体"/>
        <charset val="134"/>
        <scheme val="minor"/>
      </rPr>
      <t>合同或附件中对以上承诺内容基本予以描述，但不同文件中的描述不够一致。</t>
    </r>
    <r>
      <rPr>
        <sz val="10"/>
        <rFont val="宋体"/>
        <charset val="134"/>
        <scheme val="major"/>
      </rPr>
      <t xml:space="preserve">
</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</si>
  <si>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</si>
  <si>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</si>
  <si>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</si>
  <si>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公司向顾客传递产品和服务的信息方式主要通过如宣传册、合同、或上门拜访、工标项目投标等，使客户充分有效的了解公司良好的服务内容，不断提高客户对公司服务的认知度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</si>
  <si>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</si>
  <si>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</si>
  <si>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</si>
  <si>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</si>
  <si>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</si>
  <si>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</si>
  <si>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提供图片看到：销售的产品上有产品名称、产地、出厂日期、使用的标准等；信息标识容易识别，不会误导顾客。
部分产品外包装仅提供防护，未提供相关信息。</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</si>
  <si>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</si>
  <si>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</si>
  <si>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</si>
  <si>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查见部分生产厂商提供的产品说明书，描述了产品结构和实物图形，列有各种技术参数。</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</si>
  <si>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</si>
  <si>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</si>
  <si>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</si>
  <si>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一年免费质保期；
对售出的产品提供3年包退、包换、包修的“三包”服务。
派技术人员对客户操作人员进行免费培训和指导，向客户讲解产品结构、性能和维护保养知识以及操作方法，确保客户能熟练操作。
免费为客户进行产品的安装、调试，直至验收合格。
在接到使用方的电话后的24小时内组织维修和专业服务队伍到达现场，对产品进行免费保修服务。一般故障4小时内修复，重要故障12小时内修复，需要返厂的设备48小时内修复。严格执行保修规定，质量保证期满后，设备需维修的，卖方本着微利服务原则，按最低价格收取维修费。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</si>
  <si>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</si>
  <si>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</si>
  <si>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</si>
  <si>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本公司销售的产品没有安全使用风险和期限要求，公司在相关要求之前对客户提供信息。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</si>
  <si>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</si>
  <si>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</si>
  <si>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</si>
  <si>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</si>
  <si>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</si>
  <si>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</si>
  <si>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</si>
  <si>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</si>
  <si>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</si>
  <si>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供货安装时间:根据客户需要向用户提供货物，并送达指定地点。产品的制造和检测均有质量记录和检测资料。对产品性能的检测，我们已对产品进行全过程、全性能检查，待产品被确认合格后才装箱发货。
产品交货期:尽量按用户要求，若有特殊要求，需提前完工的，公司可特别组织生产、安装，力争满足用户需求。
</t>
  </si>
  <si>
    <t>本指标评价的是安装调试服务的及时性和有效性。</t>
  </si>
  <si>
    <t>5.2.2.2　提供商品使用所必需的使用指导或顾客培训，解答并解决顾客的疑问</t>
  </si>
  <si>
    <t>B7</t>
  </si>
  <si>
    <t>销售人员为顾客做好必要的使用方法示范，以方便客户使用。
查见“客户培训记录”，抽见：
江西淦盛投资有限公司——殡葬设备，产品知识、维修保养、故障排除等，2022.7.21；</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</si>
  <si>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</si>
  <si>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</si>
  <si>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</si>
  <si>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</si>
  <si>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</si>
  <si>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</si>
  <si>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</si>
  <si>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</si>
  <si>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</si>
  <si>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</si>
  <si>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</si>
  <si>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</si>
  <si>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</si>
  <si>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公司采用原厂包装，包装要求完整不破损，便于运输携带。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</si>
  <si>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</si>
  <si>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</si>
  <si>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</si>
  <si>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</si>
  <si>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</si>
  <si>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</si>
  <si>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</si>
  <si>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</si>
  <si>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</si>
  <si>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公司供销部负责售后服务工作，公司由供销部负责全部客户报修登记和接待服务。
策划有维修单，介绍说目前尚未发生保修情况。</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</si>
  <si>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</si>
  <si>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</si>
  <si>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</si>
  <si>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公司在签订销售合同中明确体现保质期内免费更换及维修，并认真落实，按照国家要求国家法律法规有关要求提供包修和保修服务的要求。如质量问题包修/包退/包换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</si>
  <si>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</si>
  <si>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</si>
  <si>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</si>
  <si>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</si>
  <si>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</si>
  <si>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</si>
  <si>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</si>
  <si>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 xml:space="preserve">公司为售后服务过程配置了各种维修包括：扳手、老虎钳、螺丝刀、钢卷尺、钢直尺等；生产部相关人员负责维修工具的维护保养工作，随时检查维修工具，发现维修工具失灵或损坏，及时申请维修更换，公司提供资金支持，确保实施维修时，维修工具能够正常使用。
提供有测量装置的校准证书，见附件。
 </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</si>
  <si>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</si>
  <si>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</si>
  <si>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</si>
  <si>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公司供销部根据维修配件和材料清单，及时联系生产厂家，可以做到随时提供各种保质保量的配件及材料，物料充足。</t>
  </si>
  <si>
    <t>本条款对维修配件和材料的及时性提出了要求。</t>
  </si>
  <si>
    <t>5.2.4.6　对于维修期限较长，或因维修方原因延误维修时间的，可为顾客提供相应的代用品</t>
  </si>
  <si>
    <t>B17</t>
  </si>
  <si>
    <t>一般故障4小时内修复，重要故障12小时内修复，需要返厂的设备48小时内修复。严格执行保修规定，质量保证期满后，设备需维修的，卖方本着微利服务原则，按最低价格收取维修费；</t>
  </si>
  <si>
    <t>当维修影响顾客正常工作或生活时，组织除可提供代用品外，也可提供其他的服务补偿方式。</t>
  </si>
  <si>
    <t>5.2.5　</t>
  </si>
  <si>
    <t>质量保证（7分）</t>
  </si>
  <si>
    <t>5.2.5.1　所售商品质量应符合国家相关法规要求和质量标准</t>
  </si>
  <si>
    <t>B18</t>
  </si>
  <si>
    <t xml:space="preserve">公司销售的产品均要求了生产厂商提供检验报告；抽见：
检测报告-湘乡市殡仪馆，青岛康环检测科技有限公司出具，2022.5.6；
</t>
  </si>
  <si>
    <t>所售商品包括组织自行生产的，及代理销售的。</t>
  </si>
  <si>
    <t>5.2.5.2　对顾客明示的质保期和保修期应符合国家相关规定的要求</t>
  </si>
  <si>
    <t>B19</t>
  </si>
  <si>
    <t>公司所销售的商品1年质保、长期维修保养，符合行业标准规定。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</si>
  <si>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</si>
  <si>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</si>
  <si>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</si>
  <si>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</si>
  <si>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</si>
  <si>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</si>
  <si>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</si>
  <si>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</si>
  <si>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</si>
  <si>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</si>
  <si>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</si>
  <si>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与生产厂商有约定，执行先行赔付。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</si>
  <si>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</si>
  <si>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</si>
  <si>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</si>
  <si>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</si>
  <si>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</si>
  <si>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</si>
  <si>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</si>
  <si>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</si>
  <si>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</si>
  <si>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主要废弃商品为维修配件，属于客户固定资产的由客户收集，顾客不要的由公司现场维修人员带回公司，不允许随便丢弃，回公司后按照环境管理体系要求进行处理。其内容应符合安全和环保要求。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</si>
  <si>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</si>
  <si>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</si>
  <si>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</si>
  <si>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</si>
  <si>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</si>
  <si>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</si>
  <si>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设立有服务热线（0795-7566177），负责接收顾客来电和呼出回访；</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</si>
  <si>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</si>
  <si>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</si>
  <si>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</si>
  <si>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制定有公司网站建设计划，尚未实施。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</si>
  <si>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</si>
  <si>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</si>
  <si>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</si>
  <si>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供销部在公司电脑里建立有顾客信息记录，并设置密码，公司规定，未经总经理批准，其他无关人员不得随意了解客户信息。
供销部除收集、处理和跟踪用户的投诉外，还制定有用户回访计划，主动定期征询用户意见，如走访或电话回访用户等；
同时建立用户信息，了解产品运行情况，为提高产品质量和服务质量提供依据；为更好地保证设备的正常运行，及时解答用户提出的疑问，帮助用户解决问题。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</si>
  <si>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</si>
  <si>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</si>
  <si>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</si>
  <si>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供销部负责对客户实施定期顾客满意测量，包括以书面问卷及电话、邮件等方式的调查，按照产品质量、价格、交期、售后服务等维度实施满意调查和分析，对客户提出的意见、建议进行数据分析以及改进方案，形成书面报告提交公司领导；
查见顾客满意度调查表和统计分析报告，顾客满意度平均分为100分。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</si>
  <si>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</si>
  <si>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</si>
  <si>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</si>
  <si>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制定有主动回访计划；
介绍说，公司成立时间不长，目前没有需要回访的客户；
同时建立用户信息，了解产品运行情况，为提高产品质量和服务质量提供依据；为更好地保证设备的正常运行，及时解答用户提出的疑问，帮助用户解决问题。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</si>
  <si>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</si>
  <si>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</si>
  <si>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</si>
  <si>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</si>
  <si>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</si>
  <si>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公司供销部为接收客户投诉的窗口，负责顾客投诉的接受、处理、跟进和回访；接报后进行登记，并通知售后服务实施部门，提供了售后服务流程：
供销部提供给生产部有关合同协议等--销售服务安装、调试-顾客人员上岗操作--回访--维修--电话咨询或投诉--建档--持续改进；
客户投诉问题解决后由客户在“维修单”上签字，由售后服务部人员将记录交供销部，形成闭环。
公司有服务热线电话；现场验证，畅通；
供销部有完整的接收、处理客户投诉机制，并能够建立投诉档案；
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</si>
  <si>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</si>
  <si>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</si>
  <si>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</si>
  <si>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 xml:space="preserve">供销部接受客户投诉时，按照售后服务流程，根据客户反馈的急迫程度及问题的现象，及时相关人员进行原因分析，制定解决方案，同时和客户进行沟通，确认问题现象，必要时立即安排生产部现场服务人员进行客户现场确认和挽救，并及时做车辆安排和备品，以实现客户现场问题的彻底解决，赢得客户的满意和信任；
经了解，企业自体系建立以来，未发生过服务质量的投诉
</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</si>
  <si>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</si>
  <si>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</si>
  <si>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</si>
  <si>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公司行政部为服务监督部门，负责调解客户和服务人员之间矛盾，及时处理突发事件，供销部对服务失误采取补救措施。
经查，公司相关人员经过服务规范的培训，并具备多年的售后服务工作经验，熟悉客户反馈问题的解决流程，对客户突发问题及投诉，制定有多种应对预案，对以往发生的服务失效及客户抱怨焦点，有丰富的应对策略；
重大投诉，通常安排不少于两名资深售后服务和技术人员，对客户实施现场安抚及协调，确保客户投诉的有效处理；
每次的处理均形成经验文件，纳入公司售后服务应急处理预案；
经了解，自本周期体系运行以来，至今未发生重大投诉事故。
</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</si>
  <si>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</si>
  <si>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</si>
  <si>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</si>
  <si>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</si>
  <si>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</si>
  <si>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</si>
  <si>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</si>
  <si>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</si>
  <si>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</si>
  <si>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</si>
  <si>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</si>
  <si>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</si>
  <si>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</si>
  <si>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</si>
  <si>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</si>
  <si>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指标</t>
  </si>
  <si>
    <t>分值</t>
  </si>
  <si>
    <t>售后服务体系</t>
  </si>
  <si>
    <t>组织架构</t>
  </si>
  <si>
    <t>人员配置</t>
  </si>
  <si>
    <t>资源配置</t>
  </si>
  <si>
    <t>规范要求</t>
  </si>
  <si>
    <t>监督</t>
  </si>
  <si>
    <t>改进</t>
  </si>
  <si>
    <t>服务文化</t>
  </si>
  <si>
    <t>商品服务</t>
  </si>
  <si>
    <t>商品信息</t>
  </si>
  <si>
    <t>技术支持</t>
  </si>
  <si>
    <t>配送</t>
  </si>
  <si>
    <t>维修</t>
  </si>
  <si>
    <t>质量保证</t>
  </si>
  <si>
    <t>废弃商品回收</t>
  </si>
  <si>
    <t>顾客服务</t>
  </si>
  <si>
    <t>顾客关系</t>
  </si>
  <si>
    <t>投诉处理</t>
  </si>
  <si>
    <t>特别减分项</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</si>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</sst>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5"/>
      <color theme="1"/>
      <name val="宋体"/>
      <charset val="134"/>
    </font>
    <font>
      <sz val="10.5"/>
      <color rgb="FF000000"/>
      <name val="宋体"/>
      <charset val="134"/>
    </font>
    <font>
      <sz val="10.5"/>
      <color rgb="FFFF0000"/>
      <name val="宋体"/>
      <charset val="134"/>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inor"/>
    </font>
    <font>
      <sz val="10"/>
      <color rgb="FFFF0000"/>
      <name val="宋体"/>
      <charset val="134"/>
      <scheme val="minor"/>
    </font>
    <font>
      <sz val="10"/>
      <name val="宋体"/>
      <charset val="134"/>
      <scheme val="major"/>
    </font>
    <font>
      <sz val="10"/>
      <color rgb="FFFF0000"/>
      <name val="宋体"/>
      <charset val="134"/>
      <scheme val="major"/>
    </font>
    <font>
      <sz val="11"/>
      <name val="宋体"/>
      <charset val="134"/>
      <scheme val="minor"/>
    </font>
    <font>
      <b/>
      <sz val="10"/>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6" tint="0.599993896298105"/>
        <bgColor indexed="64"/>
      </patternFill>
    </fill>
    <fill>
      <patternFill patternType="solid">
        <fgColor theme="9" tint="0.6"/>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3"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bottom/>
      <diagonal/>
    </border>
    <border>
      <left style="medium">
        <color rgb="FF000000"/>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uble">
        <color rgb="FF000000"/>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8" borderId="0" applyNumberFormat="0" applyBorder="0" applyAlignment="0" applyProtection="0">
      <alignment vertical="center"/>
    </xf>
    <xf numFmtId="0" fontId="17" fillId="19"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20"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1" borderId="28" applyNumberFormat="0" applyFont="0" applyAlignment="0" applyProtection="0">
      <alignment vertical="center"/>
    </xf>
    <xf numFmtId="0" fontId="19" fillId="2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9" applyNumberFormat="0" applyFill="0" applyAlignment="0" applyProtection="0">
      <alignment vertical="center"/>
    </xf>
    <xf numFmtId="0" fontId="27" fillId="0" borderId="29" applyNumberFormat="0" applyFill="0" applyAlignment="0" applyProtection="0">
      <alignment vertical="center"/>
    </xf>
    <xf numFmtId="0" fontId="19" fillId="23" borderId="0" applyNumberFormat="0" applyBorder="0" applyAlignment="0" applyProtection="0">
      <alignment vertical="center"/>
    </xf>
    <xf numFmtId="0" fontId="22" fillId="0" borderId="30" applyNumberFormat="0" applyFill="0" applyAlignment="0" applyProtection="0">
      <alignment vertical="center"/>
    </xf>
    <xf numFmtId="0" fontId="19" fillId="24" borderId="0" applyNumberFormat="0" applyBorder="0" applyAlignment="0" applyProtection="0">
      <alignment vertical="center"/>
    </xf>
    <xf numFmtId="0" fontId="28" fillId="25" borderId="31" applyNumberFormat="0" applyAlignment="0" applyProtection="0">
      <alignment vertical="center"/>
    </xf>
    <xf numFmtId="0" fontId="29" fillId="25" borderId="27" applyNumberFormat="0" applyAlignment="0" applyProtection="0">
      <alignment vertical="center"/>
    </xf>
    <xf numFmtId="0" fontId="30" fillId="26" borderId="32" applyNumberFormat="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31" fillId="0" borderId="33" applyNumberFormat="0" applyFill="0" applyAlignment="0" applyProtection="0">
      <alignment vertical="center"/>
    </xf>
    <xf numFmtId="0" fontId="32" fillId="0" borderId="34" applyNumberFormat="0" applyFill="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6" fillId="39" borderId="0" applyNumberFormat="0" applyBorder="0" applyAlignment="0" applyProtection="0">
      <alignment vertical="center"/>
    </xf>
    <xf numFmtId="0" fontId="16" fillId="40" borderId="0" applyNumberFormat="0" applyBorder="0" applyAlignment="0" applyProtection="0">
      <alignment vertical="center"/>
    </xf>
    <xf numFmtId="0" fontId="19" fillId="41" borderId="0" applyNumberFormat="0" applyBorder="0" applyAlignment="0" applyProtection="0">
      <alignment vertical="center"/>
    </xf>
    <xf numFmtId="0" fontId="16" fillId="42" borderId="0" applyNumberFormat="0" applyBorder="0" applyAlignment="0" applyProtection="0">
      <alignment vertical="center"/>
    </xf>
    <xf numFmtId="0" fontId="19" fillId="43" borderId="0" applyNumberFormat="0" applyBorder="0" applyAlignment="0" applyProtection="0">
      <alignment vertical="center"/>
    </xf>
    <xf numFmtId="0" fontId="19" fillId="44" borderId="0" applyNumberFormat="0" applyBorder="0" applyAlignment="0" applyProtection="0">
      <alignment vertical="center"/>
    </xf>
    <xf numFmtId="0" fontId="16" fillId="8" borderId="0" applyNumberFormat="0" applyBorder="0" applyAlignment="0" applyProtection="0">
      <alignment vertical="center"/>
    </xf>
    <xf numFmtId="0" fontId="19" fillId="45" borderId="0" applyNumberFormat="0" applyBorder="0" applyAlignment="0" applyProtection="0">
      <alignment vertical="center"/>
    </xf>
    <xf numFmtId="0" fontId="0" fillId="0" borderId="0">
      <alignment vertical="center"/>
    </xf>
  </cellStyleXfs>
  <cellXfs count="111">
    <xf numFmtId="0" fontId="0" fillId="0" borderId="0" xfId="0">
      <alignment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justify" vertical="top" wrapText="1"/>
    </xf>
    <xf numFmtId="0" fontId="3" fillId="0" borderId="7" xfId="0" applyFont="1" applyBorder="1" applyAlignment="1">
      <alignment horizontal="justify"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15"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center" vertic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7" xfId="0" applyFont="1" applyFill="1" applyBorder="1" applyAlignment="1">
      <alignment horizontal="left"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9" xfId="0" applyFont="1" applyFill="1" applyBorder="1" applyAlignment="1">
      <alignment horizontal="left" wrapText="1"/>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21" xfId="0" applyFont="1" applyFill="1" applyBorder="1" applyAlignment="1">
      <alignment horizontal="left" wrapText="1"/>
    </xf>
    <xf numFmtId="0" fontId="6" fillId="4" borderId="21" xfId="0" applyFont="1" applyFill="1" applyBorder="1" applyAlignment="1">
      <alignment horizontal="center" vertical="top" wrapText="1"/>
    </xf>
    <xf numFmtId="0" fontId="6" fillId="4" borderId="21"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4" fillId="2" borderId="22" xfId="0" applyFont="1" applyFill="1" applyBorder="1" applyAlignment="1">
      <alignment horizontal="left" wrapText="1"/>
    </xf>
    <xf numFmtId="0" fontId="4" fillId="2" borderId="22" xfId="0" applyFont="1" applyFill="1" applyBorder="1" applyAlignment="1">
      <alignment horizont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7" fillId="7" borderId="20" xfId="0" applyFont="1" applyFill="1" applyBorder="1" applyAlignment="1">
      <alignment horizontal="center" vertical="center" wrapText="1"/>
    </xf>
    <xf numFmtId="0" fontId="8" fillId="8" borderId="25" xfId="0" applyFont="1" applyFill="1" applyBorder="1" applyAlignment="1">
      <alignment horizontal="left" vertical="top" wrapText="1"/>
    </xf>
    <xf numFmtId="0" fontId="8" fillId="9"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9" fillId="8" borderId="25" xfId="0" applyFont="1" applyFill="1" applyBorder="1" applyAlignment="1">
      <alignment horizontal="left" vertical="top" wrapText="1"/>
    </xf>
    <xf numFmtId="0" fontId="7" fillId="6"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10" borderId="24" xfId="0" applyFont="1" applyFill="1" applyBorder="1" applyAlignment="1">
      <alignment horizontal="center" vertical="center"/>
    </xf>
    <xf numFmtId="0" fontId="8" fillId="11" borderId="25" xfId="0" applyFont="1" applyFill="1" applyBorder="1" applyAlignment="1">
      <alignment horizontal="left" vertical="top" wrapText="1"/>
    </xf>
    <xf numFmtId="0" fontId="4" fillId="10" borderId="22" xfId="0" applyFont="1" applyFill="1" applyBorder="1" applyAlignment="1">
      <alignment horizontal="center" vertical="center"/>
    </xf>
    <xf numFmtId="0" fontId="7" fillId="12" borderId="24" xfId="0" applyFont="1" applyFill="1" applyBorder="1" applyAlignment="1">
      <alignment horizontal="center" vertical="center" wrapText="1"/>
    </xf>
    <xf numFmtId="0" fontId="10" fillId="9" borderId="25" xfId="49" applyFont="1" applyFill="1" applyBorder="1" applyAlignment="1">
      <alignment horizontal="center" vertical="center" wrapText="1"/>
    </xf>
    <xf numFmtId="0" fontId="7" fillId="12" borderId="23"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0" fillId="0" borderId="22" xfId="0" applyFont="1" applyBorder="1" applyAlignment="1">
      <alignment horizontal="center" vertical="center" wrapText="1"/>
    </xf>
    <xf numFmtId="0" fontId="7" fillId="6" borderId="20"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8" fillId="7" borderId="20" xfId="0" applyFont="1" applyFill="1" applyBorder="1" applyAlignment="1">
      <alignment vertical="top" wrapText="1"/>
    </xf>
    <xf numFmtId="0" fontId="12" fillId="13" borderId="25" xfId="0" applyFont="1" applyFill="1" applyBorder="1" applyAlignment="1">
      <alignment horizontal="center" vertical="center" wrapText="1"/>
    </xf>
    <xf numFmtId="0" fontId="4" fillId="10" borderId="23" xfId="0" applyFont="1" applyFill="1" applyBorder="1" applyAlignment="1">
      <alignment horizontal="center" vertical="center"/>
    </xf>
    <xf numFmtId="0" fontId="0" fillId="6" borderId="23" xfId="0" applyFont="1" applyFill="1" applyBorder="1" applyAlignment="1">
      <alignment horizontal="center" vertical="center" wrapText="1"/>
    </xf>
    <xf numFmtId="0" fontId="11" fillId="13" borderId="25"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7" fillId="6" borderId="24" xfId="0" applyFont="1" applyFill="1" applyBorder="1" applyAlignment="1">
      <alignment horizontal="left" vertical="center" wrapText="1"/>
    </xf>
    <xf numFmtId="0" fontId="8" fillId="13" borderId="25" xfId="49" applyFont="1" applyFill="1" applyBorder="1" applyAlignment="1">
      <alignment horizontal="center" vertical="center" wrapText="1"/>
    </xf>
    <xf numFmtId="0" fontId="0" fillId="6" borderId="20" xfId="0" applyFont="1" applyFill="1" applyBorder="1" applyAlignment="1">
      <alignment horizontal="center" vertical="center" wrapText="1"/>
    </xf>
    <xf numFmtId="0" fontId="4" fillId="14" borderId="24" xfId="0" applyFont="1" applyFill="1" applyBorder="1" applyAlignment="1">
      <alignment horizontal="center" vertical="center"/>
    </xf>
    <xf numFmtId="0" fontId="4" fillId="14" borderId="23" xfId="0" applyFont="1" applyFill="1" applyBorder="1" applyAlignment="1">
      <alignment horizontal="center" vertical="center"/>
    </xf>
    <xf numFmtId="0" fontId="4" fillId="14" borderId="22" xfId="0" applyFont="1" applyFill="1" applyBorder="1" applyAlignment="1">
      <alignment horizontal="center" vertical="center"/>
    </xf>
    <xf numFmtId="0" fontId="7" fillId="15" borderId="24" xfId="0" applyFont="1" applyFill="1" applyBorder="1" applyAlignment="1">
      <alignment horizontal="center" vertical="center" wrapText="1"/>
    </xf>
    <xf numFmtId="0" fontId="7" fillId="15" borderId="20" xfId="0" applyFont="1" applyFill="1" applyBorder="1" applyAlignment="1">
      <alignment horizontal="left" vertical="center" wrapText="1"/>
    </xf>
    <xf numFmtId="0" fontId="7" fillId="15" borderId="20" xfId="0" applyFont="1" applyFill="1" applyBorder="1" applyAlignment="1">
      <alignment horizontal="center" vertical="center" wrapText="1"/>
    </xf>
    <xf numFmtId="0" fontId="9" fillId="16" borderId="25" xfId="0" applyFont="1" applyFill="1" applyBorder="1" applyAlignment="1">
      <alignment horizontal="left" vertical="top" wrapText="1"/>
    </xf>
    <xf numFmtId="0" fontId="8" fillId="17" borderId="25" xfId="0" applyFont="1" applyFill="1" applyBorder="1" applyAlignment="1">
      <alignment horizontal="center" vertical="center" wrapText="1"/>
    </xf>
    <xf numFmtId="0" fontId="13" fillId="0" borderId="23" xfId="0" applyFont="1" applyBorder="1" applyAlignment="1">
      <alignment horizontal="center" vertical="center"/>
    </xf>
    <xf numFmtId="0" fontId="0" fillId="15" borderId="23" xfId="0" applyFont="1" applyFill="1" applyBorder="1" applyAlignment="1">
      <alignment horizontal="center" vertical="center" wrapText="1"/>
    </xf>
    <xf numFmtId="0" fontId="10" fillId="16" borderId="25" xfId="0" applyFont="1" applyFill="1" applyBorder="1" applyAlignment="1">
      <alignment horizontal="left" vertical="top" wrapText="1"/>
    </xf>
    <xf numFmtId="0" fontId="10" fillId="17" borderId="25" xfId="0" applyFont="1" applyFill="1" applyBorder="1" applyAlignment="1">
      <alignment horizontal="center" vertical="center" wrapText="1"/>
    </xf>
    <xf numFmtId="0" fontId="13" fillId="0" borderId="22" xfId="0" applyFont="1" applyBorder="1" applyAlignment="1">
      <alignment horizontal="center" vertical="center"/>
    </xf>
    <xf numFmtId="0" fontId="0" fillId="15" borderId="22" xfId="0" applyFont="1" applyFill="1" applyBorder="1" applyAlignment="1">
      <alignment horizontal="center" vertical="center" wrapText="1"/>
    </xf>
    <xf numFmtId="0" fontId="11" fillId="17" borderId="25" xfId="0" applyFont="1" applyFill="1" applyBorder="1" applyAlignment="1">
      <alignment horizontal="center" vertical="center" wrapText="1"/>
    </xf>
    <xf numFmtId="0" fontId="8" fillId="17" borderId="25" xfId="49"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4" fillId="8" borderId="25" xfId="0" applyFont="1" applyFill="1" applyBorder="1" applyAlignment="1">
      <alignment horizontal="left" vertical="top" wrapText="1"/>
    </xf>
    <xf numFmtId="0" fontId="8" fillId="8" borderId="2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15" fillId="8" borderId="25" xfId="0" applyFont="1" applyFill="1" applyBorder="1" applyAlignment="1">
      <alignment horizontal="left" vertical="top" wrapText="1"/>
    </xf>
    <xf numFmtId="0" fontId="10" fillId="8"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top" wrapText="1"/>
    </xf>
    <xf numFmtId="0" fontId="6" fillId="4" borderId="26" xfId="0" applyFont="1" applyFill="1" applyBorder="1" applyAlignment="1">
      <alignment horizontal="center" wrapText="1"/>
    </xf>
    <xf numFmtId="0" fontId="4" fillId="2" borderId="20" xfId="0" applyFont="1" applyFill="1" applyBorder="1" applyAlignment="1">
      <alignment horizontal="center" wrapText="1"/>
    </xf>
    <xf numFmtId="0" fontId="8" fillId="7" borderId="20" xfId="0" applyFont="1" applyFill="1" applyBorder="1" applyAlignment="1">
      <alignment vertical="center"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931525" y="221646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F13" workbookViewId="0">
      <selection activeCell="G14" sqref="G14"/>
    </sheetView>
  </sheetViews>
  <sheetFormatPr defaultColWidth="9" defaultRowHeight="13.5"/>
  <cols>
    <col min="1" max="3" width="9" style="16"/>
    <col min="4" max="4" width="22.3666666666667" style="17" customWidth="1"/>
    <col min="5" max="6" width="9" style="16"/>
    <col min="7" max="7" width="63.9666666666667" style="18" customWidth="1"/>
    <col min="8" max="8" width="10.5" style="19" customWidth="1"/>
    <col min="9" max="9" width="77.3666666666667" style="16" customWidth="1"/>
  </cols>
  <sheetData>
    <row r="1" ht="14.25" spans="1:9">
      <c r="A1" s="20" t="s">
        <v>0</v>
      </c>
      <c r="B1" s="21"/>
      <c r="C1" s="21"/>
      <c r="D1" s="22"/>
      <c r="E1" s="21"/>
      <c r="F1" s="21"/>
      <c r="G1" s="23"/>
      <c r="H1" s="24"/>
      <c r="I1" s="21"/>
    </row>
    <row r="2" ht="14.25" spans="1:9">
      <c r="A2" s="25" t="s">
        <v>1</v>
      </c>
      <c r="B2" s="26"/>
      <c r="C2" s="26"/>
      <c r="D2" s="27"/>
      <c r="E2" s="26"/>
      <c r="F2" s="26"/>
      <c r="G2" s="28"/>
      <c r="H2" s="29"/>
      <c r="I2" s="26"/>
    </row>
    <row r="3" spans="1:9">
      <c r="A3" s="30" t="s">
        <v>2</v>
      </c>
      <c r="B3" s="31" t="s">
        <v>3</v>
      </c>
      <c r="C3" s="31"/>
      <c r="D3" s="32"/>
      <c r="E3" s="31"/>
      <c r="F3" s="31"/>
      <c r="G3" s="33"/>
      <c r="H3" s="34"/>
      <c r="I3" s="107"/>
    </row>
    <row r="4" ht="14.25" spans="1:9">
      <c r="A4" s="35" t="s">
        <v>4</v>
      </c>
      <c r="B4" s="36" t="s">
        <v>5</v>
      </c>
      <c r="C4" s="35" t="s">
        <v>6</v>
      </c>
      <c r="D4" s="37" t="s">
        <v>7</v>
      </c>
      <c r="E4" s="38" t="s">
        <v>8</v>
      </c>
      <c r="F4" s="38" t="s">
        <v>9</v>
      </c>
      <c r="G4" s="39" t="s">
        <v>10</v>
      </c>
      <c r="H4" s="40" t="s">
        <v>11</v>
      </c>
      <c r="I4" s="108" t="s">
        <v>12</v>
      </c>
    </row>
    <row r="5" ht="96" spans="1:9">
      <c r="A5" s="41" t="s">
        <v>13</v>
      </c>
      <c r="B5" s="42" t="s">
        <v>14</v>
      </c>
      <c r="C5" s="43" t="s">
        <v>15</v>
      </c>
      <c r="D5" s="44" t="s">
        <v>16</v>
      </c>
      <c r="E5" s="45">
        <v>1</v>
      </c>
      <c r="F5" s="45" t="s">
        <v>17</v>
      </c>
      <c r="G5" s="46" t="s">
        <v>18</v>
      </c>
      <c r="H5" s="47">
        <v>1</v>
      </c>
      <c r="I5" s="109" t="s">
        <v>19</v>
      </c>
    </row>
    <row r="6" ht="312" spans="1:9">
      <c r="A6" s="48"/>
      <c r="B6" s="49"/>
      <c r="C6" s="50"/>
      <c r="D6" s="44" t="s">
        <v>20</v>
      </c>
      <c r="E6" s="45">
        <v>3</v>
      </c>
      <c r="F6" s="45" t="s">
        <v>21</v>
      </c>
      <c r="G6" s="51" t="s">
        <v>22</v>
      </c>
      <c r="H6" s="47">
        <v>3</v>
      </c>
      <c r="I6" s="109" t="s">
        <v>23</v>
      </c>
    </row>
    <row r="7" ht="72" spans="1:9">
      <c r="A7" s="48"/>
      <c r="B7" s="42" t="s">
        <v>24</v>
      </c>
      <c r="C7" s="43" t="s">
        <v>25</v>
      </c>
      <c r="D7" s="44" t="s">
        <v>26</v>
      </c>
      <c r="E7" s="45">
        <v>1</v>
      </c>
      <c r="F7" s="45" t="s">
        <v>27</v>
      </c>
      <c r="G7" s="51" t="s">
        <v>28</v>
      </c>
      <c r="H7" s="47">
        <v>1</v>
      </c>
      <c r="I7" s="109" t="s">
        <v>29</v>
      </c>
    </row>
    <row r="8" ht="84" spans="1:9">
      <c r="A8" s="48"/>
      <c r="B8" s="49"/>
      <c r="C8" s="50"/>
      <c r="D8" s="44" t="s">
        <v>30</v>
      </c>
      <c r="E8" s="45">
        <v>5</v>
      </c>
      <c r="F8" s="45" t="s">
        <v>31</v>
      </c>
      <c r="G8" s="51" t="s">
        <v>32</v>
      </c>
      <c r="H8" s="47">
        <v>5</v>
      </c>
      <c r="I8" s="109" t="s">
        <v>33</v>
      </c>
    </row>
    <row r="9" ht="168" spans="1:9">
      <c r="A9" s="48"/>
      <c r="B9" s="42" t="s">
        <v>34</v>
      </c>
      <c r="C9" s="43" t="s">
        <v>35</v>
      </c>
      <c r="D9" s="44" t="s">
        <v>36</v>
      </c>
      <c r="E9" s="45">
        <v>2</v>
      </c>
      <c r="F9" s="45" t="s">
        <v>37</v>
      </c>
      <c r="G9" s="46" t="s">
        <v>38</v>
      </c>
      <c r="H9" s="47">
        <v>2</v>
      </c>
      <c r="I9" s="109" t="s">
        <v>39</v>
      </c>
    </row>
    <row r="10" ht="120" spans="1:9">
      <c r="A10" s="48"/>
      <c r="B10" s="52"/>
      <c r="C10" s="53"/>
      <c r="D10" s="44" t="s">
        <v>40</v>
      </c>
      <c r="E10" s="45">
        <v>2</v>
      </c>
      <c r="F10" s="45" t="s">
        <v>41</v>
      </c>
      <c r="G10" s="51" t="s">
        <v>42</v>
      </c>
      <c r="H10" s="47">
        <v>2</v>
      </c>
      <c r="I10" s="109" t="s">
        <v>43</v>
      </c>
    </row>
    <row r="11" ht="84" spans="1:9">
      <c r="A11" s="48"/>
      <c r="B11" s="49"/>
      <c r="C11" s="50"/>
      <c r="D11" s="44" t="s">
        <v>44</v>
      </c>
      <c r="E11" s="45">
        <v>2</v>
      </c>
      <c r="F11" s="45" t="s">
        <v>45</v>
      </c>
      <c r="G11" s="51" t="s">
        <v>46</v>
      </c>
      <c r="H11" s="54">
        <v>1.8</v>
      </c>
      <c r="I11" s="109" t="s">
        <v>47</v>
      </c>
    </row>
    <row r="12" ht="192" spans="1:9">
      <c r="A12" s="55"/>
      <c r="B12" s="56" t="s">
        <v>48</v>
      </c>
      <c r="C12" s="43" t="s">
        <v>49</v>
      </c>
      <c r="D12" s="44" t="s">
        <v>50</v>
      </c>
      <c r="E12" s="45">
        <v>4</v>
      </c>
      <c r="F12" s="45" t="s">
        <v>51</v>
      </c>
      <c r="G12" s="46" t="s">
        <v>52</v>
      </c>
      <c r="H12" s="47">
        <v>4</v>
      </c>
      <c r="I12" s="109" t="s">
        <v>53</v>
      </c>
    </row>
    <row r="13" ht="108" spans="1:9">
      <c r="A13" s="55"/>
      <c r="B13" s="57"/>
      <c r="C13" s="50"/>
      <c r="D13" s="44" t="s">
        <v>54</v>
      </c>
      <c r="E13" s="45">
        <v>2</v>
      </c>
      <c r="F13" s="45" t="s">
        <v>55</v>
      </c>
      <c r="G13" s="46" t="s">
        <v>56</v>
      </c>
      <c r="H13" s="47">
        <v>2</v>
      </c>
      <c r="I13" s="109" t="s">
        <v>57</v>
      </c>
    </row>
    <row r="14" ht="216" spans="1:9">
      <c r="A14" s="55"/>
      <c r="B14" s="58" t="s">
        <v>58</v>
      </c>
      <c r="C14" s="43" t="s">
        <v>59</v>
      </c>
      <c r="D14" s="44" t="s">
        <v>60</v>
      </c>
      <c r="E14" s="45">
        <v>1</v>
      </c>
      <c r="F14" s="45" t="s">
        <v>61</v>
      </c>
      <c r="G14" s="59" t="s">
        <v>62</v>
      </c>
      <c r="H14" s="54">
        <v>0.9</v>
      </c>
      <c r="I14" s="109" t="s">
        <v>63</v>
      </c>
    </row>
    <row r="15" ht="204" spans="1:9">
      <c r="A15" s="55"/>
      <c r="B15" s="60"/>
      <c r="C15" s="50"/>
      <c r="D15" s="44" t="s">
        <v>64</v>
      </c>
      <c r="E15" s="45">
        <v>6</v>
      </c>
      <c r="F15" s="45" t="s">
        <v>65</v>
      </c>
      <c r="G15" s="59" t="s">
        <v>66</v>
      </c>
      <c r="H15" s="54">
        <v>5.7</v>
      </c>
      <c r="I15" s="109" t="s">
        <v>67</v>
      </c>
    </row>
    <row r="16" ht="261.75" customHeight="1" spans="1:9">
      <c r="A16" s="55"/>
      <c r="B16" s="61" t="s">
        <v>68</v>
      </c>
      <c r="C16" s="43" t="s">
        <v>69</v>
      </c>
      <c r="D16" s="44" t="s">
        <v>70</v>
      </c>
      <c r="E16" s="45">
        <v>2</v>
      </c>
      <c r="F16" s="45" t="s">
        <v>71</v>
      </c>
      <c r="G16" s="46" t="s">
        <v>72</v>
      </c>
      <c r="H16" s="62">
        <v>1.8</v>
      </c>
      <c r="I16" s="70" t="s">
        <v>73</v>
      </c>
    </row>
    <row r="17" ht="60" spans="1:9">
      <c r="A17" s="55"/>
      <c r="B17" s="63"/>
      <c r="C17" s="53"/>
      <c r="D17" s="44" t="s">
        <v>74</v>
      </c>
      <c r="E17" s="45">
        <v>1</v>
      </c>
      <c r="F17" s="45" t="s">
        <v>75</v>
      </c>
      <c r="G17" s="46" t="s">
        <v>76</v>
      </c>
      <c r="H17" s="64">
        <v>1</v>
      </c>
      <c r="I17" s="109" t="s">
        <v>77</v>
      </c>
    </row>
    <row r="18" ht="36" spans="1:9">
      <c r="A18" s="55"/>
      <c r="B18" s="63"/>
      <c r="C18" s="53"/>
      <c r="D18" s="44" t="s">
        <v>78</v>
      </c>
      <c r="E18" s="45">
        <v>1</v>
      </c>
      <c r="F18" s="45" t="s">
        <v>79</v>
      </c>
      <c r="G18" s="51" t="s">
        <v>80</v>
      </c>
      <c r="H18" s="65">
        <v>0.9</v>
      </c>
      <c r="I18" s="109" t="s">
        <v>81</v>
      </c>
    </row>
    <row r="19" ht="36" spans="1:9">
      <c r="A19" s="55"/>
      <c r="B19" s="66"/>
      <c r="C19" s="50"/>
      <c r="D19" s="44" t="s">
        <v>82</v>
      </c>
      <c r="E19" s="45">
        <v>1</v>
      </c>
      <c r="F19" s="45" t="s">
        <v>83</v>
      </c>
      <c r="G19" s="51" t="s">
        <v>84</v>
      </c>
      <c r="H19" s="65">
        <v>0.8</v>
      </c>
      <c r="I19" s="109" t="s">
        <v>85</v>
      </c>
    </row>
    <row r="20" ht="84" spans="1:9">
      <c r="A20" s="55"/>
      <c r="B20" s="61" t="s">
        <v>86</v>
      </c>
      <c r="C20" s="43" t="s">
        <v>87</v>
      </c>
      <c r="D20" s="44" t="s">
        <v>88</v>
      </c>
      <c r="E20" s="45">
        <v>1</v>
      </c>
      <c r="F20" s="45" t="s">
        <v>89</v>
      </c>
      <c r="G20" s="46" t="s">
        <v>90</v>
      </c>
      <c r="H20" s="64">
        <v>1</v>
      </c>
      <c r="I20" s="109" t="s">
        <v>91</v>
      </c>
    </row>
    <row r="21" ht="228" spans="1:9">
      <c r="A21" s="55"/>
      <c r="B21" s="63"/>
      <c r="C21" s="53"/>
      <c r="D21" s="44" t="s">
        <v>92</v>
      </c>
      <c r="E21" s="45">
        <v>2</v>
      </c>
      <c r="F21" s="45" t="s">
        <v>93</v>
      </c>
      <c r="G21" s="46" t="s">
        <v>94</v>
      </c>
      <c r="H21" s="65">
        <v>1.6</v>
      </c>
      <c r="I21" s="109" t="s">
        <v>95</v>
      </c>
    </row>
    <row r="22" ht="120" spans="1:9">
      <c r="A22" s="67"/>
      <c r="B22" s="66"/>
      <c r="C22" s="50"/>
      <c r="D22" s="44" t="s">
        <v>96</v>
      </c>
      <c r="E22" s="45">
        <v>3</v>
      </c>
      <c r="F22" s="45" t="s">
        <v>97</v>
      </c>
      <c r="G22" s="46" t="s">
        <v>98</v>
      </c>
      <c r="H22" s="65">
        <v>2.8</v>
      </c>
      <c r="I22" s="109" t="s">
        <v>99</v>
      </c>
    </row>
    <row r="23" ht="48" spans="1:9">
      <c r="A23" s="41" t="s">
        <v>100</v>
      </c>
      <c r="B23" s="58" t="s">
        <v>101</v>
      </c>
      <c r="C23" s="42" t="s">
        <v>102</v>
      </c>
      <c r="D23" s="68" t="s">
        <v>103</v>
      </c>
      <c r="E23" s="69">
        <v>1</v>
      </c>
      <c r="F23" s="69" t="s">
        <v>104</v>
      </c>
      <c r="G23" s="70" t="s">
        <v>105</v>
      </c>
      <c r="H23" s="71">
        <v>0.9</v>
      </c>
      <c r="I23" s="109" t="s">
        <v>106</v>
      </c>
    </row>
    <row r="24" ht="60" spans="1:9">
      <c r="A24" s="48"/>
      <c r="B24" s="72"/>
      <c r="C24" s="52"/>
      <c r="D24" s="68" t="s">
        <v>107</v>
      </c>
      <c r="E24" s="69">
        <v>2</v>
      </c>
      <c r="F24" s="69" t="s">
        <v>108</v>
      </c>
      <c r="G24" s="70" t="s">
        <v>109</v>
      </c>
      <c r="H24" s="71">
        <v>1.9</v>
      </c>
      <c r="I24" s="109" t="s">
        <v>110</v>
      </c>
    </row>
    <row r="25" ht="120" spans="1:9">
      <c r="A25" s="48"/>
      <c r="B25" s="72"/>
      <c r="C25" s="73"/>
      <c r="D25" s="68" t="s">
        <v>111</v>
      </c>
      <c r="E25" s="69">
        <v>1</v>
      </c>
      <c r="F25" s="69" t="s">
        <v>112</v>
      </c>
      <c r="G25" s="70" t="s">
        <v>113</v>
      </c>
      <c r="H25" s="71">
        <v>0.9</v>
      </c>
      <c r="I25" s="109" t="s">
        <v>114</v>
      </c>
    </row>
    <row r="26" ht="36" spans="1:9">
      <c r="A26" s="48"/>
      <c r="B26" s="72"/>
      <c r="C26" s="73"/>
      <c r="D26" s="68" t="s">
        <v>115</v>
      </c>
      <c r="E26" s="69">
        <v>1</v>
      </c>
      <c r="F26" s="69" t="s">
        <v>116</v>
      </c>
      <c r="G26" s="70" t="s">
        <v>117</v>
      </c>
      <c r="H26" s="74">
        <v>1</v>
      </c>
      <c r="I26" s="109" t="s">
        <v>118</v>
      </c>
    </row>
    <row r="27" ht="36" spans="1:9">
      <c r="A27" s="48"/>
      <c r="B27" s="60"/>
      <c r="C27" s="75"/>
      <c r="D27" s="68" t="s">
        <v>119</v>
      </c>
      <c r="E27" s="69">
        <v>1</v>
      </c>
      <c r="F27" s="69" t="s">
        <v>120</v>
      </c>
      <c r="G27" s="70" t="s">
        <v>121</v>
      </c>
      <c r="H27" s="74">
        <v>1</v>
      </c>
      <c r="I27" s="109" t="s">
        <v>122</v>
      </c>
    </row>
    <row r="28" ht="72" spans="1:9">
      <c r="A28" s="48"/>
      <c r="B28" s="58" t="s">
        <v>123</v>
      </c>
      <c r="C28" s="42" t="s">
        <v>124</v>
      </c>
      <c r="D28" s="68" t="s">
        <v>125</v>
      </c>
      <c r="E28" s="69">
        <v>1.5</v>
      </c>
      <c r="F28" s="69" t="s">
        <v>126</v>
      </c>
      <c r="G28" s="70" t="s">
        <v>127</v>
      </c>
      <c r="H28" s="74">
        <v>1.5</v>
      </c>
      <c r="I28" s="70" t="s">
        <v>128</v>
      </c>
    </row>
    <row r="29" ht="72" customHeight="1" spans="1:9">
      <c r="A29" s="48"/>
      <c r="B29" s="76"/>
      <c r="C29" s="52"/>
      <c r="D29" s="68" t="s">
        <v>129</v>
      </c>
      <c r="E29" s="69">
        <v>1.5</v>
      </c>
      <c r="F29" s="69" t="s">
        <v>130</v>
      </c>
      <c r="G29" s="70" t="s">
        <v>131</v>
      </c>
      <c r="H29" s="74">
        <v>1.5</v>
      </c>
      <c r="I29" s="109" t="s">
        <v>132</v>
      </c>
    </row>
    <row r="30" ht="72" spans="1:9">
      <c r="A30" s="48"/>
      <c r="B30" s="76"/>
      <c r="C30" s="73"/>
      <c r="D30" s="68" t="s">
        <v>133</v>
      </c>
      <c r="E30" s="69">
        <v>1.5</v>
      </c>
      <c r="F30" s="69" t="s">
        <v>134</v>
      </c>
      <c r="G30" s="70" t="s">
        <v>135</v>
      </c>
      <c r="H30" s="71">
        <v>1.4</v>
      </c>
      <c r="I30" s="109" t="s">
        <v>136</v>
      </c>
    </row>
    <row r="31" ht="36" spans="1:9">
      <c r="A31" s="48"/>
      <c r="B31" s="77"/>
      <c r="C31" s="75"/>
      <c r="D31" s="68" t="s">
        <v>137</v>
      </c>
      <c r="E31" s="69">
        <v>1.5</v>
      </c>
      <c r="F31" s="69" t="s">
        <v>138</v>
      </c>
      <c r="G31" s="70" t="s">
        <v>139</v>
      </c>
      <c r="H31" s="74">
        <v>1.5</v>
      </c>
      <c r="I31" s="109" t="s">
        <v>140</v>
      </c>
    </row>
    <row r="32" ht="24" spans="1:9">
      <c r="A32" s="48"/>
      <c r="B32" s="58" t="s">
        <v>141</v>
      </c>
      <c r="C32" s="42" t="s">
        <v>142</v>
      </c>
      <c r="D32" s="68" t="s">
        <v>143</v>
      </c>
      <c r="E32" s="69">
        <v>1</v>
      </c>
      <c r="F32" s="69" t="s">
        <v>144</v>
      </c>
      <c r="G32" s="70" t="s">
        <v>145</v>
      </c>
      <c r="H32" s="74">
        <v>1</v>
      </c>
      <c r="I32" s="109" t="s">
        <v>146</v>
      </c>
    </row>
    <row r="33" ht="24" spans="1:9">
      <c r="A33" s="48"/>
      <c r="B33" s="60"/>
      <c r="C33" s="49"/>
      <c r="D33" s="68" t="s">
        <v>147</v>
      </c>
      <c r="E33" s="69">
        <v>3</v>
      </c>
      <c r="F33" s="69" t="s">
        <v>148</v>
      </c>
      <c r="G33" s="70" t="s">
        <v>149</v>
      </c>
      <c r="H33" s="74">
        <v>3</v>
      </c>
      <c r="I33" s="109" t="s">
        <v>150</v>
      </c>
    </row>
    <row r="34" ht="48" spans="1:9">
      <c r="A34" s="55"/>
      <c r="B34" s="58" t="s">
        <v>151</v>
      </c>
      <c r="C34" s="69" t="s">
        <v>152</v>
      </c>
      <c r="D34" s="78" t="s">
        <v>153</v>
      </c>
      <c r="E34" s="42">
        <v>1</v>
      </c>
      <c r="F34" s="69" t="s">
        <v>154</v>
      </c>
      <c r="G34" s="70" t="s">
        <v>155</v>
      </c>
      <c r="H34" s="79">
        <v>1</v>
      </c>
      <c r="I34" s="109" t="s">
        <v>156</v>
      </c>
    </row>
    <row r="35" ht="43" customHeight="1" spans="1:9">
      <c r="A35" s="55"/>
      <c r="B35" s="76"/>
      <c r="C35" s="80"/>
      <c r="D35" s="78" t="s">
        <v>157</v>
      </c>
      <c r="E35" s="42">
        <v>1</v>
      </c>
      <c r="F35" s="69" t="s">
        <v>158</v>
      </c>
      <c r="G35" s="70" t="s">
        <v>159</v>
      </c>
      <c r="H35" s="79">
        <v>1</v>
      </c>
      <c r="I35" s="109" t="s">
        <v>160</v>
      </c>
    </row>
    <row r="36" ht="60" spans="1:9">
      <c r="A36" s="55"/>
      <c r="B36" s="76"/>
      <c r="C36" s="80"/>
      <c r="D36" s="78" t="s">
        <v>161</v>
      </c>
      <c r="E36" s="42">
        <v>3</v>
      </c>
      <c r="F36" s="69" t="s">
        <v>162</v>
      </c>
      <c r="G36" s="70" t="s">
        <v>163</v>
      </c>
      <c r="H36" s="74">
        <v>3</v>
      </c>
      <c r="I36" s="109" t="s">
        <v>164</v>
      </c>
    </row>
    <row r="37" ht="72" spans="1:9">
      <c r="A37" s="55"/>
      <c r="B37" s="76"/>
      <c r="C37" s="80"/>
      <c r="D37" s="78" t="s">
        <v>165</v>
      </c>
      <c r="E37" s="42">
        <v>1</v>
      </c>
      <c r="F37" s="69" t="s">
        <v>166</v>
      </c>
      <c r="G37" s="70" t="s">
        <v>167</v>
      </c>
      <c r="H37" s="74">
        <v>1</v>
      </c>
      <c r="I37" s="109" t="s">
        <v>168</v>
      </c>
    </row>
    <row r="38" ht="36" spans="1:9">
      <c r="A38" s="55"/>
      <c r="B38" s="76"/>
      <c r="C38" s="80"/>
      <c r="D38" s="78" t="s">
        <v>169</v>
      </c>
      <c r="E38" s="42">
        <v>3</v>
      </c>
      <c r="F38" s="69" t="s">
        <v>170</v>
      </c>
      <c r="G38" s="70" t="s">
        <v>171</v>
      </c>
      <c r="H38" s="71">
        <v>2.7</v>
      </c>
      <c r="I38" s="109" t="s">
        <v>172</v>
      </c>
    </row>
    <row r="39" ht="48" spans="1:9">
      <c r="A39" s="55"/>
      <c r="B39" s="76"/>
      <c r="C39" s="80"/>
      <c r="D39" s="78" t="s">
        <v>173</v>
      </c>
      <c r="E39" s="42">
        <v>1</v>
      </c>
      <c r="F39" s="69" t="s">
        <v>174</v>
      </c>
      <c r="G39" s="70" t="s">
        <v>175</v>
      </c>
      <c r="H39" s="74">
        <v>1</v>
      </c>
      <c r="I39" s="109" t="s">
        <v>176</v>
      </c>
    </row>
    <row r="40" ht="36" spans="1:9">
      <c r="A40" s="55"/>
      <c r="B40" s="81" t="s">
        <v>177</v>
      </c>
      <c r="C40" s="42" t="s">
        <v>178</v>
      </c>
      <c r="D40" s="68" t="s">
        <v>179</v>
      </c>
      <c r="E40" s="69">
        <v>1</v>
      </c>
      <c r="F40" s="69" t="s">
        <v>180</v>
      </c>
      <c r="G40" s="70" t="s">
        <v>181</v>
      </c>
      <c r="H40" s="74">
        <v>1</v>
      </c>
      <c r="I40" s="109" t="s">
        <v>182</v>
      </c>
    </row>
    <row r="41" ht="36" spans="1:9">
      <c r="A41" s="55"/>
      <c r="B41" s="82"/>
      <c r="C41" s="52"/>
      <c r="D41" s="68" t="s">
        <v>183</v>
      </c>
      <c r="E41" s="69">
        <v>1</v>
      </c>
      <c r="F41" s="69" t="s">
        <v>184</v>
      </c>
      <c r="G41" s="70" t="s">
        <v>185</v>
      </c>
      <c r="H41" s="74">
        <v>1</v>
      </c>
      <c r="I41" s="109" t="s">
        <v>186</v>
      </c>
    </row>
    <row r="42" ht="60" spans="1:9">
      <c r="A42" s="55"/>
      <c r="B42" s="82"/>
      <c r="C42" s="52"/>
      <c r="D42" s="68" t="s">
        <v>187</v>
      </c>
      <c r="E42" s="69">
        <v>2</v>
      </c>
      <c r="F42" s="69" t="s">
        <v>188</v>
      </c>
      <c r="G42" s="70" t="s">
        <v>189</v>
      </c>
      <c r="H42" s="74">
        <v>2</v>
      </c>
      <c r="I42" s="109" t="s">
        <v>190</v>
      </c>
    </row>
    <row r="43" ht="96" spans="1:9">
      <c r="A43" s="55"/>
      <c r="B43" s="82"/>
      <c r="C43" s="73"/>
      <c r="D43" s="68" t="s">
        <v>191</v>
      </c>
      <c r="E43" s="69">
        <v>1</v>
      </c>
      <c r="F43" s="69" t="s">
        <v>192</v>
      </c>
      <c r="G43" s="70" t="s">
        <v>193</v>
      </c>
      <c r="H43" s="74">
        <v>1</v>
      </c>
      <c r="I43" s="109" t="s">
        <v>194</v>
      </c>
    </row>
    <row r="44" ht="84" spans="1:9">
      <c r="A44" s="55"/>
      <c r="B44" s="83"/>
      <c r="C44" s="75"/>
      <c r="D44" s="68" t="s">
        <v>195</v>
      </c>
      <c r="E44" s="69">
        <v>2</v>
      </c>
      <c r="F44" s="69" t="s">
        <v>196</v>
      </c>
      <c r="G44" s="70" t="s">
        <v>197</v>
      </c>
      <c r="H44" s="74">
        <v>2</v>
      </c>
      <c r="I44" s="109" t="s">
        <v>198</v>
      </c>
    </row>
    <row r="45" ht="36" spans="1:9">
      <c r="A45" s="55"/>
      <c r="B45" s="81" t="s">
        <v>199</v>
      </c>
      <c r="C45" s="42" t="s">
        <v>200</v>
      </c>
      <c r="D45" s="68" t="s">
        <v>201</v>
      </c>
      <c r="E45" s="69">
        <v>1</v>
      </c>
      <c r="F45" s="69" t="s">
        <v>202</v>
      </c>
      <c r="G45" s="70" t="s">
        <v>203</v>
      </c>
      <c r="H45" s="74">
        <v>1</v>
      </c>
      <c r="I45" s="109" t="s">
        <v>204</v>
      </c>
    </row>
    <row r="46" ht="48" spans="1:9">
      <c r="A46" s="67"/>
      <c r="B46" s="77"/>
      <c r="C46" s="75"/>
      <c r="D46" s="68" t="s">
        <v>205</v>
      </c>
      <c r="E46" s="69">
        <v>1</v>
      </c>
      <c r="F46" s="69" t="s">
        <v>206</v>
      </c>
      <c r="G46" s="70" t="s">
        <v>207</v>
      </c>
      <c r="H46" s="74">
        <v>1</v>
      </c>
      <c r="I46" s="109" t="s">
        <v>208</v>
      </c>
    </row>
    <row r="47" ht="60" spans="1:9">
      <c r="A47" s="41" t="s">
        <v>209</v>
      </c>
      <c r="B47" s="58" t="s">
        <v>210</v>
      </c>
      <c r="C47" s="84" t="s">
        <v>211</v>
      </c>
      <c r="D47" s="85" t="s">
        <v>212</v>
      </c>
      <c r="E47" s="86">
        <v>3</v>
      </c>
      <c r="F47" s="86" t="s">
        <v>213</v>
      </c>
      <c r="G47" s="87" t="s">
        <v>214</v>
      </c>
      <c r="H47" s="88">
        <v>3</v>
      </c>
      <c r="I47" s="109" t="s">
        <v>215</v>
      </c>
    </row>
    <row r="48" ht="36" spans="1:9">
      <c r="A48" s="48"/>
      <c r="B48" s="89"/>
      <c r="C48" s="90"/>
      <c r="D48" s="85" t="s">
        <v>216</v>
      </c>
      <c r="E48" s="86">
        <v>2</v>
      </c>
      <c r="F48" s="86" t="s">
        <v>217</v>
      </c>
      <c r="G48" s="91" t="s">
        <v>218</v>
      </c>
      <c r="H48" s="92">
        <v>0.5</v>
      </c>
      <c r="I48" s="109" t="s">
        <v>219</v>
      </c>
    </row>
    <row r="49" ht="96" spans="1:9">
      <c r="A49" s="48"/>
      <c r="B49" s="89"/>
      <c r="C49" s="90"/>
      <c r="D49" s="85" t="s">
        <v>220</v>
      </c>
      <c r="E49" s="86">
        <v>3</v>
      </c>
      <c r="F49" s="86" t="s">
        <v>221</v>
      </c>
      <c r="G49" s="87" t="s">
        <v>222</v>
      </c>
      <c r="H49" s="92">
        <v>2.5</v>
      </c>
      <c r="I49" s="109" t="s">
        <v>223</v>
      </c>
    </row>
    <row r="50" ht="60" spans="1:9">
      <c r="A50" s="48"/>
      <c r="B50" s="89"/>
      <c r="C50" s="90"/>
      <c r="D50" s="85" t="s">
        <v>224</v>
      </c>
      <c r="E50" s="86">
        <v>5</v>
      </c>
      <c r="F50" s="86" t="s">
        <v>225</v>
      </c>
      <c r="G50" s="87" t="s">
        <v>226</v>
      </c>
      <c r="H50" s="92">
        <v>4.8</v>
      </c>
      <c r="I50" s="109" t="s">
        <v>227</v>
      </c>
    </row>
    <row r="51" ht="96" spans="1:9">
      <c r="A51" s="48"/>
      <c r="B51" s="93"/>
      <c r="C51" s="94"/>
      <c r="D51" s="85" t="s">
        <v>228</v>
      </c>
      <c r="E51" s="86">
        <v>2</v>
      </c>
      <c r="F51" s="86" t="s">
        <v>229</v>
      </c>
      <c r="G51" s="87" t="s">
        <v>230</v>
      </c>
      <c r="H51" s="92">
        <v>1.7</v>
      </c>
      <c r="I51" s="109" t="s">
        <v>231</v>
      </c>
    </row>
    <row r="52" ht="252" spans="1:9">
      <c r="A52" s="55"/>
      <c r="B52" s="58" t="s">
        <v>232</v>
      </c>
      <c r="C52" s="84" t="s">
        <v>233</v>
      </c>
      <c r="D52" s="85" t="s">
        <v>234</v>
      </c>
      <c r="E52" s="86">
        <v>2</v>
      </c>
      <c r="F52" s="86" t="s">
        <v>235</v>
      </c>
      <c r="G52" s="87" t="s">
        <v>236</v>
      </c>
      <c r="H52" s="95">
        <v>2</v>
      </c>
      <c r="I52" s="109" t="s">
        <v>237</v>
      </c>
    </row>
    <row r="53" ht="72" spans="1:9">
      <c r="A53" s="55"/>
      <c r="B53" s="72"/>
      <c r="C53" s="90"/>
      <c r="D53" s="85" t="s">
        <v>238</v>
      </c>
      <c r="E53" s="86">
        <v>7</v>
      </c>
      <c r="F53" s="86" t="s">
        <v>239</v>
      </c>
      <c r="G53" s="87" t="s">
        <v>240</v>
      </c>
      <c r="H53" s="96">
        <v>7</v>
      </c>
      <c r="I53" s="109" t="s">
        <v>241</v>
      </c>
    </row>
    <row r="54" ht="120" spans="1:9">
      <c r="A54" s="67"/>
      <c r="B54" s="60"/>
      <c r="C54" s="94"/>
      <c r="D54" s="85" t="s">
        <v>242</v>
      </c>
      <c r="E54" s="86">
        <v>1</v>
      </c>
      <c r="F54" s="86" t="s">
        <v>243</v>
      </c>
      <c r="G54" s="87" t="s">
        <v>244</v>
      </c>
      <c r="H54" s="95">
        <v>1</v>
      </c>
      <c r="I54" s="109" t="s">
        <v>245</v>
      </c>
    </row>
    <row r="55" ht="96" spans="1:9">
      <c r="A55" s="41" t="s">
        <v>246</v>
      </c>
      <c r="B55" s="97" t="s">
        <v>247</v>
      </c>
      <c r="C55" s="42" t="s">
        <v>248</v>
      </c>
      <c r="D55" s="68" t="s">
        <v>249</v>
      </c>
      <c r="E55" s="69">
        <v>1</v>
      </c>
      <c r="F55" s="69" t="s">
        <v>250</v>
      </c>
      <c r="G55" s="98" t="s">
        <v>251</v>
      </c>
      <c r="H55" s="99"/>
      <c r="I55" s="109" t="s">
        <v>252</v>
      </c>
    </row>
    <row r="56" ht="60" spans="1:9">
      <c r="A56" s="100"/>
      <c r="B56" s="101" t="s">
        <v>253</v>
      </c>
      <c r="C56" s="69" t="s">
        <v>254</v>
      </c>
      <c r="D56" s="68" t="s">
        <v>255</v>
      </c>
      <c r="E56" s="69">
        <v>1</v>
      </c>
      <c r="F56" s="69" t="s">
        <v>256</v>
      </c>
      <c r="G56" s="102" t="s">
        <v>251</v>
      </c>
      <c r="H56" s="103"/>
      <c r="I56" s="109" t="s">
        <v>257</v>
      </c>
    </row>
    <row r="57" spans="8:9">
      <c r="H57" s="19">
        <f>SUM(H5:H56)</f>
        <v>95.1</v>
      </c>
      <c r="I57" s="110" t="s">
        <v>258</v>
      </c>
    </row>
    <row r="58" ht="273" customHeight="1" spans="1:7">
      <c r="A58" s="104" t="s">
        <v>259</v>
      </c>
      <c r="B58" s="104"/>
      <c r="C58" s="104"/>
      <c r="D58" s="105"/>
      <c r="E58" s="104"/>
      <c r="F58" s="104"/>
      <c r="G58" s="106"/>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9" sqref="E9:E19"/>
    </sheetView>
  </sheetViews>
  <sheetFormatPr defaultColWidth="9" defaultRowHeight="13.5" outlineLevelCol="4"/>
  <cols>
    <col min="3" max="3" width="26.75" customWidth="1"/>
    <col min="5" max="5" width="12.625" customWidth="1"/>
  </cols>
  <sheetData>
    <row r="1" ht="15" spans="1:5">
      <c r="A1" s="1" t="s">
        <v>260</v>
      </c>
      <c r="B1" s="2" t="s">
        <v>261</v>
      </c>
      <c r="C1" s="2" t="s">
        <v>260</v>
      </c>
      <c r="D1" s="2" t="s">
        <v>261</v>
      </c>
      <c r="E1" s="3" t="s">
        <v>11</v>
      </c>
    </row>
    <row r="2" ht="14.25" spans="1:5">
      <c r="A2" s="4" t="s">
        <v>262</v>
      </c>
      <c r="B2" s="5">
        <v>40</v>
      </c>
      <c r="C2" s="6" t="s">
        <v>263</v>
      </c>
      <c r="D2" s="6">
        <v>4</v>
      </c>
      <c r="E2" s="7">
        <f>售后服务!H5+售后服务!H6</f>
        <v>4</v>
      </c>
    </row>
    <row r="3" ht="14.25" spans="1:5">
      <c r="A3" s="8"/>
      <c r="B3" s="9"/>
      <c r="C3" s="6" t="s">
        <v>264</v>
      </c>
      <c r="D3" s="6">
        <v>6</v>
      </c>
      <c r="E3" s="7">
        <f>售后服务!H7+售后服务!H8</f>
        <v>6</v>
      </c>
    </row>
    <row r="4" ht="14.25" spans="1:5">
      <c r="A4" s="8"/>
      <c r="B4" s="9"/>
      <c r="C4" s="6" t="s">
        <v>265</v>
      </c>
      <c r="D4" s="6">
        <v>6</v>
      </c>
      <c r="E4" s="7">
        <f>售后服务!H9+售后服务!H10+售后服务!H11</f>
        <v>5.8</v>
      </c>
    </row>
    <row r="5" ht="14.25" spans="1:5">
      <c r="A5" s="8"/>
      <c r="B5" s="9"/>
      <c r="C5" s="6" t="s">
        <v>266</v>
      </c>
      <c r="D5" s="6">
        <v>6</v>
      </c>
      <c r="E5" s="7">
        <f>售后服务!H12+售后服务!H13</f>
        <v>6</v>
      </c>
    </row>
    <row r="6" ht="14.25" spans="1:5">
      <c r="A6" s="8"/>
      <c r="B6" s="9"/>
      <c r="C6" s="6" t="s">
        <v>267</v>
      </c>
      <c r="D6" s="6">
        <v>7</v>
      </c>
      <c r="E6" s="7">
        <f>售后服务!H14+售后服务!H15</f>
        <v>6.6</v>
      </c>
    </row>
    <row r="7" ht="14.25" spans="1:5">
      <c r="A7" s="8"/>
      <c r="B7" s="9"/>
      <c r="C7" s="6" t="s">
        <v>268</v>
      </c>
      <c r="D7" s="6">
        <v>5</v>
      </c>
      <c r="E7" s="7">
        <f>售后服务!H16+售后服务!H17+售后服务!H18+售后服务!H19</f>
        <v>4.5</v>
      </c>
    </row>
    <row r="8" ht="14.25" spans="1:5">
      <c r="A8" s="10"/>
      <c r="B8" s="11"/>
      <c r="C8" s="6" t="s">
        <v>269</v>
      </c>
      <c r="D8" s="6">
        <v>6</v>
      </c>
      <c r="E8" s="7">
        <f>售后服务!H20+售后服务!H21+售后服务!H22</f>
        <v>5.4</v>
      </c>
    </row>
    <row r="9" ht="14.25" spans="1:5">
      <c r="A9" s="4" t="s">
        <v>270</v>
      </c>
      <c r="B9" s="5">
        <v>35</v>
      </c>
      <c r="C9" s="6" t="s">
        <v>271</v>
      </c>
      <c r="D9" s="6">
        <v>6</v>
      </c>
      <c r="E9" s="7">
        <f>售后服务!H23+售后服务!H24+售后服务!H25+售后服务!H26+售后服务!H27</f>
        <v>5.7</v>
      </c>
    </row>
    <row r="10" ht="14.25" spans="1:5">
      <c r="A10" s="8"/>
      <c r="B10" s="9"/>
      <c r="C10" s="6" t="s">
        <v>272</v>
      </c>
      <c r="D10" s="6">
        <v>6</v>
      </c>
      <c r="E10" s="7">
        <f>售后服务!H28+售后服务!H29+售后服务!H30+售后服务!H31</f>
        <v>5.9</v>
      </c>
    </row>
    <row r="11" ht="14.25" spans="1:5">
      <c r="A11" s="8"/>
      <c r="B11" s="9"/>
      <c r="C11" s="6" t="s">
        <v>273</v>
      </c>
      <c r="D11" s="6">
        <v>4</v>
      </c>
      <c r="E11" s="7">
        <f>售后服务!H32+售后服务!H33</f>
        <v>4</v>
      </c>
    </row>
    <row r="12" ht="14.25" spans="1:5">
      <c r="A12" s="8"/>
      <c r="B12" s="9"/>
      <c r="C12" s="6" t="s">
        <v>274</v>
      </c>
      <c r="D12" s="6">
        <v>10</v>
      </c>
      <c r="E12" s="7">
        <f>售后服务!H34+售后服务!H35+售后服务!H36+售后服务!H37+售后服务!H38+售后服务!H39</f>
        <v>9.7</v>
      </c>
    </row>
    <row r="13" ht="14.25" spans="1:5">
      <c r="A13" s="8"/>
      <c r="B13" s="9"/>
      <c r="C13" s="6" t="s">
        <v>275</v>
      </c>
      <c r="D13" s="6">
        <v>7</v>
      </c>
      <c r="E13" s="7">
        <f>售后服务!H40+售后服务!H41+售后服务!H42+售后服务!H43+售后服务!H44</f>
        <v>7</v>
      </c>
    </row>
    <row r="14" ht="14.25" spans="1:5">
      <c r="A14" s="10"/>
      <c r="B14" s="11"/>
      <c r="C14" s="6" t="s">
        <v>276</v>
      </c>
      <c r="D14" s="6">
        <v>2</v>
      </c>
      <c r="E14" s="7">
        <f>售后服务!H45+售后服务!H46</f>
        <v>2</v>
      </c>
    </row>
    <row r="15" ht="14.25" spans="1:5">
      <c r="A15" s="4" t="s">
        <v>277</v>
      </c>
      <c r="B15" s="5">
        <v>25</v>
      </c>
      <c r="C15" s="6" t="s">
        <v>278</v>
      </c>
      <c r="D15" s="6">
        <v>15</v>
      </c>
      <c r="E15" s="7">
        <f>售后服务!H47+售后服务!H48+售后服务!H49+售后服务!H50+售后服务!H51</f>
        <v>12.5</v>
      </c>
    </row>
    <row r="16" ht="14.25" spans="1:5">
      <c r="A16" s="10"/>
      <c r="B16" s="11"/>
      <c r="C16" s="6" t="s">
        <v>279</v>
      </c>
      <c r="D16" s="6">
        <v>10</v>
      </c>
      <c r="E16" s="7">
        <f>售后服务!H52+售后服务!H53+售后服务!H54</f>
        <v>10</v>
      </c>
    </row>
    <row r="17" ht="26.25" spans="1:5">
      <c r="A17" s="12" t="s">
        <v>280</v>
      </c>
      <c r="B17" s="6"/>
      <c r="C17" s="6" t="s">
        <v>248</v>
      </c>
      <c r="D17" s="6"/>
      <c r="E17" s="7"/>
    </row>
    <row r="18" ht="26.25" spans="1:5">
      <c r="A18" s="12" t="s">
        <v>253</v>
      </c>
      <c r="B18" s="6"/>
      <c r="C18" s="6" t="s">
        <v>254</v>
      </c>
      <c r="D18" s="6"/>
      <c r="E18" s="7"/>
    </row>
    <row r="19" ht="14.25" spans="1:5">
      <c r="A19" s="13" t="s">
        <v>281</v>
      </c>
      <c r="B19" s="14"/>
      <c r="C19" s="14"/>
      <c r="D19" s="14"/>
      <c r="E19" s="15">
        <f>SUM(E2:E18)</f>
        <v>95.1</v>
      </c>
    </row>
    <row r="20" ht="14.25"/>
  </sheetData>
  <mergeCells count="6">
    <mergeCell ref="A2:A8"/>
    <mergeCell ref="A9:A14"/>
    <mergeCell ref="A15:A16"/>
    <mergeCell ref="B2:B8"/>
    <mergeCell ref="B9:B14"/>
    <mergeCell ref="B15: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2022-10-10T03:28:13Z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C4231503F541451A9847D792ACFA90DC</vt:lpwstr>
  </property>
</Properties>
</file>