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 activeTab="1"/>
  </bookViews>
  <sheets>
    <sheet name="1A" sheetId="16" r:id="rId1"/>
    <sheet name="1B" sheetId="17" r:id="rId2"/>
  </sheets>
  <definedNames>
    <definedName name="_xlnm.Print_Titles" localSheetId="0">'1A'!$1:$2</definedName>
  </definedNames>
  <calcPr calcId="144525"/>
</workbook>
</file>

<file path=xl/sharedStrings.xml><?xml version="1.0" encoding="utf-8"?>
<sst xmlns="http://schemas.openxmlformats.org/spreadsheetml/2006/main" count="70" uniqueCount="56">
  <si>
    <t>江西阳光安全设备集团有限公司</t>
  </si>
  <si>
    <t>一、粉末喷涂厚度测量过程监视统计记录表</t>
  </si>
  <si>
    <r>
      <rPr>
        <sz val="12"/>
        <rFont val="宋体"/>
        <charset val="134"/>
      </rPr>
      <t>测量过程名称：产品材料粉末喷涂厚度检测</t>
    </r>
    <r>
      <rPr>
        <sz val="12"/>
        <rFont val="Times New Roman"/>
        <charset val="134"/>
      </rPr>
      <t xml:space="preserve">  </t>
    </r>
  </si>
  <si>
    <r>
      <rPr>
        <sz val="12"/>
        <rFont val="宋体"/>
        <charset val="134"/>
      </rPr>
      <t>被测参数：喷涂厚度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测量范围：（7</t>
    </r>
    <r>
      <rPr>
        <sz val="12"/>
        <rFont val="Times New Roman"/>
        <charset val="134"/>
      </rPr>
      <t>0±10</t>
    </r>
    <r>
      <rPr>
        <sz val="12"/>
        <rFont val="宋体"/>
        <charset val="134"/>
      </rPr>
      <t>）</t>
    </r>
    <r>
      <rPr>
        <sz val="12"/>
        <rFont val="Times New Roman"/>
        <charset val="134"/>
      </rPr>
      <t xml:space="preserve">μm      </t>
    </r>
    <r>
      <rPr>
        <sz val="12"/>
        <rFont val="宋体"/>
        <charset val="134"/>
      </rPr>
      <t>允差范围：</t>
    </r>
    <r>
      <rPr>
        <sz val="12"/>
        <rFont val="Times New Roman"/>
        <charset val="134"/>
      </rPr>
      <t>±10μm</t>
    </r>
  </si>
  <si>
    <r>
      <rPr>
        <sz val="12"/>
        <rFont val="宋体"/>
        <charset val="134"/>
      </rPr>
      <t>测量仪器：测量范围0-</t>
    </r>
    <r>
      <rPr>
        <sz val="12"/>
        <rFont val="宋体"/>
        <charset val="134"/>
      </rPr>
      <t>8</t>
    </r>
    <r>
      <rPr>
        <sz val="12"/>
        <rFont val="宋体"/>
        <charset val="134"/>
      </rPr>
      <t xml:space="preserve">00μm，示值误差:±（3%H+1） </t>
    </r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</si>
  <si>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</si>
  <si>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r>
      <rPr>
        <sz val="12"/>
        <rFont val="宋体"/>
        <charset val="134"/>
      </rPr>
      <t>标准膜片：7</t>
    </r>
    <r>
      <rPr>
        <sz val="12"/>
        <rFont val="宋体"/>
        <charset val="134"/>
      </rPr>
      <t>2</t>
    </r>
    <r>
      <rPr>
        <sz val="12"/>
        <rFont val="宋体"/>
        <charset val="134"/>
      </rPr>
      <t xml:space="preserve">.0μm  </t>
    </r>
  </si>
  <si>
    <t>序号</t>
  </si>
  <si>
    <t>核查</t>
  </si>
  <si>
    <r>
      <rPr>
        <sz val="12"/>
        <rFont val="宋体"/>
        <charset val="134"/>
      </rPr>
      <t>观察记录（</t>
    </r>
    <r>
      <rPr>
        <sz val="12"/>
        <rFont val="Times New Roman"/>
        <charset val="134"/>
      </rPr>
      <t>μ</t>
    </r>
    <r>
      <rPr>
        <sz val="12"/>
        <rFont val="宋体"/>
        <charset val="134"/>
      </rPr>
      <t>m）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</si>
  <si>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</si>
  <si>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</si>
  <si>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</si>
  <si>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</si>
  <si>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</si>
  <si>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</si>
  <si>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</si>
  <si>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2022.1.12</t>
  </si>
  <si>
    <t>2022.2.12</t>
  </si>
  <si>
    <t>2022.3.12</t>
  </si>
  <si>
    <t>2022.4.12</t>
  </si>
  <si>
    <t xml:space="preserve">                  </t>
  </si>
  <si>
    <t xml:space="preserve">                          </t>
  </si>
  <si>
    <t>2022.5.12</t>
  </si>
  <si>
    <t>2022.6.12</t>
  </si>
  <si>
    <t>2022.7.12</t>
  </si>
  <si>
    <t xml:space="preserve">                        </t>
  </si>
  <si>
    <t>2022.8.12</t>
  </si>
  <si>
    <t>2022.9.12</t>
  </si>
  <si>
    <t>2022.9.25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</si>
  <si>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</si>
  <si>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</si>
  <si>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</si>
  <si>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</si>
  <si>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--</t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</si>
  <si>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</si>
  <si>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</si>
  <si>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</si>
  <si>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μm</t>
  </si>
  <si>
    <t>上控制线</t>
  </si>
  <si>
    <t>UCL=</t>
  </si>
  <si>
    <t>下控制线</t>
  </si>
  <si>
    <t>LCL=</t>
  </si>
  <si>
    <t>中心线</t>
  </si>
  <si>
    <t>CL=</t>
  </si>
  <si>
    <t xml:space="preserve"> 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</si>
  <si>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</si>
  <si>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均值、极差控制图状态正常，产品材料粉末喷涂厚度测量过程中未出现非正常变异，
能满足生产工艺要求。</t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</si>
  <si>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</t>
    </r>
  </si>
  <si>
    <t>产品粉末喷涂厚度测量过程质控图</t>
  </si>
  <si>
    <t>UCL</t>
  </si>
  <si>
    <t>CL</t>
  </si>
  <si>
    <t>LCL</t>
  </si>
  <si>
    <t xml:space="preserve">UCL </t>
  </si>
  <si>
    <r>
      <rPr>
        <sz val="12"/>
        <rFont val="宋体"/>
        <charset val="134"/>
      </rPr>
      <t>CL</t>
    </r>
    <r>
      <rPr>
        <sz val="12"/>
        <rFont val="宋体"/>
        <charset val="134"/>
      </rPr>
      <t xml:space="preserve"> </t>
    </r>
  </si>
  <si>
    <t>LCL--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</si>
</sst>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_ "/>
    <numFmt numFmtId="178" formatCode="0.00_);[Red]\(0.00\)"/>
    <numFmt numFmtId="179" formatCode="0.00_ "/>
    <numFmt numFmtId="180" formatCode="0.0000_ "/>
    <numFmt numFmtId="181" formatCode="0.000_ "/>
  </numFmts>
  <fonts count="35">
    <font>
      <sz val="12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sz val="20"/>
      <name val="Times New Roman"/>
      <charset val="134"/>
    </font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color rgb="FF000000"/>
      <name val="宋体"/>
      <charset val="134"/>
    </font>
    <font>
      <i/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11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4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4" fillId="0" borderId="0" xfId="0" applyFont="1" applyBorder="1"/>
    <xf numFmtId="0" fontId="4" fillId="0" borderId="0" xfId="0" applyFont="1"/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9" fontId="9" fillId="0" borderId="5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77" fontId="9" fillId="0" borderId="5" xfId="0" applyNumberFormat="1" applyFont="1" applyBorder="1" applyAlignment="1">
      <alignment horizontal="center" wrapText="1"/>
    </xf>
    <xf numFmtId="0" fontId="0" fillId="0" borderId="6" xfId="0" applyFont="1" applyBorder="1" applyAlignment="1"/>
    <xf numFmtId="179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179" fontId="0" fillId="0" borderId="0" xfId="0" applyNumberFormat="1" applyFont="1" applyBorder="1" applyAlignment="1">
      <alignment vertical="center"/>
    </xf>
    <xf numFmtId="0" fontId="0" fillId="0" borderId="7" xfId="0" applyFont="1" applyBorder="1" applyAlignment="1"/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0" fillId="0" borderId="0" xfId="0" applyFont="1" applyAlignme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78" fontId="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180" fontId="9" fillId="0" borderId="0" xfId="0" applyNumberFormat="1" applyFont="1" applyAlignment="1">
      <alignment vertical="center"/>
    </xf>
    <xf numFmtId="0" fontId="10" fillId="0" borderId="0" xfId="0" applyFont="1" applyAlignment="1">
      <alignment horizontal="right"/>
    </xf>
    <xf numFmtId="0" fontId="5" fillId="0" borderId="0" xfId="0" applyFont="1" applyBorder="1"/>
    <xf numFmtId="178" fontId="0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180" fontId="0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81" fontId="9" fillId="0" borderId="0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181" fontId="9" fillId="0" borderId="0" xfId="0" applyNumberFormat="1" applyFont="1" applyBorder="1" applyAlignment="1">
      <alignment horizontal="center" wrapText="1"/>
    </xf>
    <xf numFmtId="177" fontId="9" fillId="0" borderId="2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  <xf numFmtId="0" fontId="4" fillId="0" borderId="8" xfId="0" applyFont="1" applyBorder="1" applyAlignment="1" quotePrefix="1">
      <alignment horizontal="left" vertical="center"/>
    </xf>
    <xf numFmtId="0" fontId="4" fillId="0" borderId="0" xfId="0" applyFont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'1A'!$I$9:$I$23</c:f>
              <c:numCache>
                <c:formatCode>0.00_ </c:formatCode>
                <c:ptCount val="15"/>
                <c:pt idx="0">
                  <c:v>0.5</c:v>
                </c:pt>
                <c:pt idx="1">
                  <c:v>0.200000000000003</c:v>
                </c:pt>
                <c:pt idx="2">
                  <c:v>0.300000000000011</c:v>
                </c:pt>
                <c:pt idx="3">
                  <c:v>0.399999999999991</c:v>
                </c:pt>
                <c:pt idx="4">
                  <c:v>0.200000000000003</c:v>
                </c:pt>
                <c:pt idx="5">
                  <c:v>0.200000000000003</c:v>
                </c:pt>
                <c:pt idx="6">
                  <c:v>0.700000000000003</c:v>
                </c:pt>
                <c:pt idx="7">
                  <c:v>0.5</c:v>
                </c:pt>
                <c:pt idx="8">
                  <c:v>0.200000000000003</c:v>
                </c:pt>
                <c:pt idx="9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38648960"/>
        <c:axId val="97768576"/>
      </c:lineChart>
      <c:catAx>
        <c:axId val="1386489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7768576"/>
        <c:crosses val="autoZero"/>
        <c:auto val="1"/>
        <c:lblAlgn val="ctr"/>
        <c:lblOffset val="100"/>
        <c:noMultiLvlLbl val="0"/>
      </c:catAx>
      <c:valAx>
        <c:axId val="97768576"/>
        <c:scaling>
          <c:orientation val="minMax"/>
          <c:max val="0.8"/>
          <c:min val="0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8648960"/>
        <c:crosses val="autoZero"/>
        <c:crossBetween val="between"/>
        <c:majorUnit val="0.1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'1A'!$H$9:$H$23</c:f>
              <c:numCache>
                <c:formatCode>0.00_ </c:formatCode>
                <c:ptCount val="15"/>
                <c:pt idx="0">
                  <c:v>72.1</c:v>
                </c:pt>
                <c:pt idx="1">
                  <c:v>72.28</c:v>
                </c:pt>
                <c:pt idx="2">
                  <c:v>72.24</c:v>
                </c:pt>
                <c:pt idx="3">
                  <c:v>72.12</c:v>
                </c:pt>
                <c:pt idx="4">
                  <c:v>72.26</c:v>
                </c:pt>
                <c:pt idx="5">
                  <c:v>72.12</c:v>
                </c:pt>
                <c:pt idx="6">
                  <c:v>72.14</c:v>
                </c:pt>
                <c:pt idx="7">
                  <c:v>72.18</c:v>
                </c:pt>
                <c:pt idx="8">
                  <c:v>72.06</c:v>
                </c:pt>
                <c:pt idx="9">
                  <c:v>72.16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98124928"/>
        <c:axId val="98126464"/>
      </c:lineChart>
      <c:catAx>
        <c:axId val="981249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8126464"/>
        <c:crosses val="autoZero"/>
        <c:auto val="1"/>
        <c:lblAlgn val="ctr"/>
        <c:lblOffset val="100"/>
        <c:noMultiLvlLbl val="0"/>
      </c:catAx>
      <c:valAx>
        <c:axId val="98126464"/>
        <c:scaling>
          <c:orientation val="minMax"/>
          <c:max val="72.4"/>
          <c:min val="71.9"/>
        </c:scaling>
        <c:delete val="0"/>
        <c:axPos val="l"/>
        <c:majorGridlines/>
        <c:numFmt formatCode="0.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9812492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28</xdr:row>
      <xdr:rowOff>47625</xdr:rowOff>
    </xdr:from>
    <xdr:to>
      <xdr:col>5</xdr:col>
      <xdr:colOff>561975</xdr:colOff>
      <xdr:row>28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31565" y="807720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35</xdr:row>
      <xdr:rowOff>47625</xdr:rowOff>
    </xdr:from>
    <xdr:to>
      <xdr:col>2</xdr:col>
      <xdr:colOff>390525</xdr:colOff>
      <xdr:row>35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616075" y="10814050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212271</xdr:colOff>
          <xdr:row>6</xdr:row>
          <xdr:rowOff>87086</xdr:rowOff>
        </xdr:from>
        <xdr:to>
          <xdr:col>7</xdr:col>
          <xdr:colOff>446314</xdr:colOff>
          <xdr:row>7</xdr:row>
          <xdr:rowOff>103414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745990" y="1953895"/>
              <a:ext cx="233680" cy="3111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28</xdr:row>
          <xdr:rowOff>0</xdr:rowOff>
        </xdr:from>
        <xdr:to>
          <xdr:col>0</xdr:col>
          <xdr:colOff>734786</xdr:colOff>
          <xdr:row>29</xdr:row>
          <xdr:rowOff>21771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8029575"/>
              <a:ext cx="277495" cy="30099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125186</xdr:colOff>
          <xdr:row>31</xdr:row>
          <xdr:rowOff>27214</xdr:rowOff>
        </xdr:from>
        <xdr:to>
          <xdr:col>2</xdr:col>
          <xdr:colOff>391886</xdr:colOff>
          <xdr:row>32</xdr:row>
          <xdr:rowOff>38100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664970" y="9183370"/>
              <a:ext cx="266700" cy="30670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65314</xdr:colOff>
          <xdr:row>32</xdr:row>
          <xdr:rowOff>103414</xdr:rowOff>
        </xdr:from>
        <xdr:to>
          <xdr:col>3</xdr:col>
          <xdr:colOff>27214</xdr:colOff>
          <xdr:row>33</xdr:row>
          <xdr:rowOff>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604645" y="9554845"/>
              <a:ext cx="560705" cy="36385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65314</xdr:colOff>
          <xdr:row>33</xdr:row>
          <xdr:rowOff>48986</xdr:rowOff>
        </xdr:from>
        <xdr:to>
          <xdr:col>3</xdr:col>
          <xdr:colOff>27214</xdr:colOff>
          <xdr:row>34</xdr:row>
          <xdr:rowOff>10886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604645" y="9967595"/>
              <a:ext cx="56070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36</xdr:row>
          <xdr:rowOff>114300</xdr:rowOff>
        </xdr:from>
        <xdr:to>
          <xdr:col>2</xdr:col>
          <xdr:colOff>429986</xdr:colOff>
          <xdr:row>37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577975" y="11204575"/>
              <a:ext cx="39179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30</xdr:row>
          <xdr:rowOff>97971</xdr:rowOff>
        </xdr:from>
        <xdr:to>
          <xdr:col>0</xdr:col>
          <xdr:colOff>685800</xdr:colOff>
          <xdr:row>30</xdr:row>
          <xdr:rowOff>440871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8778240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48986</xdr:colOff>
          <xdr:row>37</xdr:row>
          <xdr:rowOff>65314</xdr:rowOff>
        </xdr:from>
        <xdr:to>
          <xdr:col>2</xdr:col>
          <xdr:colOff>560614</xdr:colOff>
          <xdr:row>37</xdr:row>
          <xdr:rowOff>364671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588770" y="11545570"/>
              <a:ext cx="511175" cy="29972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582386</xdr:colOff>
      <xdr:row>40</xdr:row>
      <xdr:rowOff>157843</xdr:rowOff>
    </xdr:from>
    <xdr:to>
      <xdr:col>7</xdr:col>
      <xdr:colOff>359047</xdr:colOff>
      <xdr:row>40</xdr:row>
      <xdr:rowOff>616313</xdr:rowOff>
    </xdr:to>
    <xdr:pic>
      <xdr:nvPicPr>
        <xdr:cNvPr id="14" name="图片 13"/>
        <xdr:cNvPicPr>
          <a:picLocks noChangeAspect="1"/>
        </xdr:cNvPicPr>
      </xdr:nvPicPr>
      <xdr:blipFill>
        <a:blip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918585" y="13209905"/>
          <a:ext cx="974090" cy="458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504825</xdr:colOff>
      <xdr:row>17</xdr:row>
      <xdr:rowOff>9525</xdr:rowOff>
    </xdr:from>
    <xdr:to>
      <xdr:col>11</xdr:col>
      <xdr:colOff>371475</xdr:colOff>
      <xdr:row>29</xdr:row>
      <xdr:rowOff>85725</xdr:rowOff>
    </xdr:to>
    <xdr:graphicFrame>
      <xdr:nvGraphicFramePr>
        <xdr:cNvPr id="8" name="图表 7"/>
        <xdr:cNvGraphicFramePr/>
      </xdr:nvGraphicFramePr>
      <xdr:xfrm>
        <a:off x="504825" y="3667125"/>
        <a:ext cx="7410450" cy="23526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476250</xdr:colOff>
      <xdr:row>3</xdr:row>
      <xdr:rowOff>0</xdr:rowOff>
    </xdr:from>
    <xdr:to>
      <xdr:col>11</xdr:col>
      <xdr:colOff>304800</xdr:colOff>
      <xdr:row>16</xdr:row>
      <xdr:rowOff>57150</xdr:rowOff>
    </xdr:to>
    <xdr:graphicFrame>
      <xdr:nvGraphicFramePr>
        <xdr:cNvPr id="7" name="图表 6"/>
        <xdr:cNvGraphicFramePr/>
      </xdr:nvGraphicFramePr>
      <xdr:xfrm>
        <a:off x="476250" y="1047750"/>
        <a:ext cx="7372350" cy="24098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604158</xdr:colOff>
      <xdr:row>7</xdr:row>
      <xdr:rowOff>21771</xdr:rowOff>
    </xdr:from>
    <xdr:to>
      <xdr:col>11</xdr:col>
      <xdr:colOff>461283</xdr:colOff>
      <xdr:row>7</xdr:row>
      <xdr:rowOff>21771</xdr:rowOff>
    </xdr:to>
    <xdr:sp>
      <xdr:nvSpPr>
        <xdr:cNvPr id="20612" name="Line 132"/>
        <xdr:cNvSpPr>
          <a:spLocks noChangeShapeType="1"/>
        </xdr:cNvSpPr>
      </xdr:nvSpPr>
      <xdr:spPr>
        <a:xfrm>
          <a:off x="603885" y="179324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579664</xdr:colOff>
      <xdr:row>13</xdr:row>
      <xdr:rowOff>130628</xdr:rowOff>
    </xdr:from>
    <xdr:to>
      <xdr:col>11</xdr:col>
      <xdr:colOff>427264</xdr:colOff>
      <xdr:row>13</xdr:row>
      <xdr:rowOff>130628</xdr:rowOff>
    </xdr:to>
    <xdr:sp>
      <xdr:nvSpPr>
        <xdr:cNvPr id="20613" name="Line 133"/>
        <xdr:cNvSpPr>
          <a:spLocks noChangeShapeType="1"/>
        </xdr:cNvSpPr>
      </xdr:nvSpPr>
      <xdr:spPr>
        <a:xfrm>
          <a:off x="579120" y="2987675"/>
          <a:ext cx="73914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537482</xdr:colOff>
      <xdr:row>10</xdr:row>
      <xdr:rowOff>48986</xdr:rowOff>
    </xdr:from>
    <xdr:to>
      <xdr:col>11</xdr:col>
      <xdr:colOff>423182</xdr:colOff>
      <xdr:row>10</xdr:row>
      <xdr:rowOff>48986</xdr:rowOff>
    </xdr:to>
    <xdr:sp>
      <xdr:nvSpPr>
        <xdr:cNvPr id="20614" name="Line 134"/>
        <xdr:cNvSpPr>
          <a:spLocks noChangeShapeType="1"/>
        </xdr:cNvSpPr>
      </xdr:nvSpPr>
      <xdr:spPr>
        <a:xfrm>
          <a:off x="537210" y="2363470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537482</xdr:colOff>
      <xdr:row>20</xdr:row>
      <xdr:rowOff>50346</xdr:rowOff>
    </xdr:from>
    <xdr:to>
      <xdr:col>11</xdr:col>
      <xdr:colOff>394607</xdr:colOff>
      <xdr:row>20</xdr:row>
      <xdr:rowOff>50346</xdr:rowOff>
    </xdr:to>
    <xdr:sp>
      <xdr:nvSpPr>
        <xdr:cNvPr id="9" name="Line 132"/>
        <xdr:cNvSpPr>
          <a:spLocks noChangeShapeType="1"/>
        </xdr:cNvSpPr>
      </xdr:nvSpPr>
      <xdr:spPr>
        <a:xfrm>
          <a:off x="537210" y="435546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0</xdr:col>
      <xdr:colOff>485775</xdr:colOff>
      <xdr:row>24</xdr:row>
      <xdr:rowOff>28575</xdr:rowOff>
    </xdr:from>
    <xdr:to>
      <xdr:col>11</xdr:col>
      <xdr:colOff>371475</xdr:colOff>
      <xdr:row>24</xdr:row>
      <xdr:rowOff>28575</xdr:rowOff>
    </xdr:to>
    <xdr:sp>
      <xdr:nvSpPr>
        <xdr:cNvPr id="10" name="Line 134"/>
        <xdr:cNvSpPr>
          <a:spLocks noChangeShapeType="1"/>
        </xdr:cNvSpPr>
      </xdr:nvSpPr>
      <xdr:spPr>
        <a:xfrm>
          <a:off x="485775" y="505777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7</xdr:col>
      <xdr:colOff>648335</xdr:colOff>
      <xdr:row>31</xdr:row>
      <xdr:rowOff>95885</xdr:rowOff>
    </xdr:from>
    <xdr:to>
      <xdr:col>9</xdr:col>
      <xdr:colOff>250825</xdr:colOff>
      <xdr:row>34</xdr:row>
      <xdr:rowOff>11430</xdr:rowOff>
    </xdr:to>
    <xdr:pic>
      <xdr:nvPicPr>
        <xdr:cNvPr id="2" name="图片 1"/>
        <xdr:cNvPicPr>
          <a:picLocks noChangeAspect="1" noChangeArrowheads="1"/>
        </xdr:cNvPicPr>
      </xdr:nvPicPr>
      <xdr:blipFill>
        <a:blip r:embed="rId3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448935" y="6391910"/>
          <a:ext cx="974090" cy="4584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L41"/>
  <sheetViews>
    <sheetView topLeftCell="A22" workbookViewId="0">
      <selection activeCell="J17" sqref="J17"/>
    </sheetView>
  </sheetViews>
  <sheetFormatPr defaultColWidth="9" defaultRowHeight="14.25"/>
  <cols>
    <col min="1" max="1" width="10" style="1" customWidth="1"/>
    <col min="2" max="2" width="10.2083333333333" style="1" customWidth="1"/>
    <col min="3" max="9" width="7.85833333333333" style="1" customWidth="1"/>
    <col min="10" max="16384" width="9" style="1"/>
  </cols>
  <sheetData>
    <row r="1" ht="21.75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ht="29.25" customHeight="1" spans="1:9">
      <c r="A2" s="14" t="s">
        <v>1</v>
      </c>
      <c r="B2" s="15"/>
      <c r="C2" s="15"/>
      <c r="D2" s="15"/>
      <c r="E2" s="15"/>
      <c r="F2" s="15"/>
      <c r="G2" s="15"/>
      <c r="H2" s="15"/>
      <c r="I2" s="15"/>
    </row>
    <row r="3" ht="24" customHeight="1" spans="1:9">
      <c r="A3" s="16" t="s">
        <v>2</v>
      </c>
      <c r="B3" s="16"/>
      <c r="C3" s="16"/>
      <c r="D3" s="16"/>
      <c r="E3" s="16"/>
      <c r="F3" s="17"/>
      <c r="G3" s="17"/>
      <c r="H3" s="17"/>
      <c r="I3" s="17"/>
    </row>
    <row r="4" ht="24" customHeight="1" spans="1:9">
      <c r="A4" s="16" t="s">
        <v>3</v>
      </c>
      <c r="B4" s="16"/>
      <c r="C4" s="16"/>
      <c r="D4" s="16"/>
      <c r="E4" s="16"/>
      <c r="F4" s="16"/>
      <c r="G4" s="16"/>
      <c r="H4" s="16"/>
      <c r="I4" s="16"/>
    </row>
    <row r="5" ht="24" customHeight="1" spans="1:9">
      <c r="A5" s="18" t="s">
        <v>4</v>
      </c>
      <c r="B5" s="16"/>
      <c r="C5" s="16"/>
      <c r="D5" s="16"/>
      <c r="E5" s="16"/>
      <c r="F5" s="16"/>
      <c r="G5" s="16"/>
      <c r="H5" s="16"/>
      <c r="I5" s="16"/>
    </row>
    <row r="6" ht="24" customHeight="1" spans="1:9">
      <c r="A6" s="19" t="s">
        <v>5</v>
      </c>
      <c r="B6" s="20"/>
      <c r="C6" s="20"/>
      <c r="D6" s="21" t="s">
        <v>6</v>
      </c>
      <c r="E6" s="20"/>
      <c r="F6" s="20"/>
      <c r="G6" s="20"/>
      <c r="H6" s="17"/>
      <c r="I6" s="17"/>
    </row>
    <row r="7" ht="23.25" customHeight="1" spans="1:9">
      <c r="A7" s="22" t="s">
        <v>7</v>
      </c>
      <c r="B7" s="23" t="s">
        <v>8</v>
      </c>
      <c r="C7" s="24" t="s">
        <v>9</v>
      </c>
      <c r="D7" s="23"/>
      <c r="E7" s="23"/>
      <c r="F7" s="23"/>
      <c r="G7" s="23"/>
      <c r="H7" s="25"/>
      <c r="I7" s="71" t="s">
        <v>10</v>
      </c>
    </row>
    <row r="8" ht="22" customHeight="1" spans="1:9">
      <c r="A8" s="26"/>
      <c r="B8" s="27" t="s">
        <v>11</v>
      </c>
      <c r="C8" s="28" t="s">
        <v>12</v>
      </c>
      <c r="D8" s="28" t="s">
        <v>13</v>
      </c>
      <c r="E8" s="28" t="s">
        <v>14</v>
      </c>
      <c r="F8" s="28" t="s">
        <v>15</v>
      </c>
      <c r="G8" s="28" t="s">
        <v>16</v>
      </c>
      <c r="H8" s="29"/>
      <c r="I8" s="72"/>
    </row>
    <row r="9" s="12" customFormat="1" ht="22" customHeight="1" spans="1:12">
      <c r="A9" s="30">
        <v>1</v>
      </c>
      <c r="B9" s="31" t="s">
        <v>17</v>
      </c>
      <c r="C9" s="32">
        <v>72.1</v>
      </c>
      <c r="D9" s="32">
        <v>72.2</v>
      </c>
      <c r="E9" s="32">
        <v>72.1</v>
      </c>
      <c r="F9" s="32">
        <v>72.3</v>
      </c>
      <c r="G9" s="32">
        <v>71.8</v>
      </c>
      <c r="H9" s="33">
        <f>SUM(C9:G9)/5</f>
        <v>72.1</v>
      </c>
      <c r="I9" s="73">
        <f>MAX(C9:G9)-MIN(C9:G9)</f>
        <v>0.5</v>
      </c>
      <c r="K9" s="74"/>
      <c r="L9" s="75"/>
    </row>
    <row r="10" s="12" customFormat="1" ht="22" customHeight="1" spans="1:12">
      <c r="A10" s="30">
        <v>2</v>
      </c>
      <c r="B10" s="31" t="s">
        <v>18</v>
      </c>
      <c r="C10" s="32">
        <v>72.4</v>
      </c>
      <c r="D10" s="32">
        <v>72.3</v>
      </c>
      <c r="E10" s="32">
        <v>72.2</v>
      </c>
      <c r="F10" s="32">
        <v>72.3</v>
      </c>
      <c r="G10" s="32">
        <v>72.2</v>
      </c>
      <c r="H10" s="33">
        <f t="shared" ref="H10:H18" si="0">SUM(C10:G10)/5</f>
        <v>72.28</v>
      </c>
      <c r="I10" s="73">
        <f t="shared" ref="I10:I18" si="1">MAX(C10:G10)-MIN(C10:G10)</f>
        <v>0.200000000000003</v>
      </c>
      <c r="K10" s="74"/>
      <c r="L10" s="75"/>
    </row>
    <row r="11" s="12" customFormat="1" ht="22" customHeight="1" spans="1:12">
      <c r="A11" s="30">
        <v>3</v>
      </c>
      <c r="B11" s="31" t="s">
        <v>19</v>
      </c>
      <c r="C11" s="32">
        <v>72.2</v>
      </c>
      <c r="D11" s="32">
        <v>72.3</v>
      </c>
      <c r="E11" s="32">
        <v>72.4</v>
      </c>
      <c r="F11" s="32">
        <v>72.1</v>
      </c>
      <c r="G11" s="32">
        <v>72.2</v>
      </c>
      <c r="H11" s="33">
        <f t="shared" si="0"/>
        <v>72.24</v>
      </c>
      <c r="I11" s="73">
        <f t="shared" si="1"/>
        <v>0.300000000000011</v>
      </c>
      <c r="K11" s="74"/>
      <c r="L11" s="75"/>
    </row>
    <row r="12" s="12" customFormat="1" ht="22" customHeight="1" spans="1:12">
      <c r="A12" s="30">
        <v>4</v>
      </c>
      <c r="B12" s="31" t="s">
        <v>20</v>
      </c>
      <c r="C12" s="32">
        <v>71.9</v>
      </c>
      <c r="D12" s="32">
        <v>72.2</v>
      </c>
      <c r="E12" s="32">
        <v>72.1</v>
      </c>
      <c r="F12" s="32">
        <v>72.1</v>
      </c>
      <c r="G12" s="32">
        <v>72.3</v>
      </c>
      <c r="H12" s="33">
        <f t="shared" si="0"/>
        <v>72.12</v>
      </c>
      <c r="I12" s="73">
        <f t="shared" si="1"/>
        <v>0.399999999999991</v>
      </c>
      <c r="K12" s="74" t="s">
        <v>21</v>
      </c>
      <c r="L12" s="75" t="s">
        <v>22</v>
      </c>
    </row>
    <row r="13" s="12" customFormat="1" ht="22" customHeight="1" spans="1:12">
      <c r="A13" s="30">
        <v>5</v>
      </c>
      <c r="B13" s="31" t="s">
        <v>23</v>
      </c>
      <c r="C13" s="32">
        <v>72.2</v>
      </c>
      <c r="D13" s="32">
        <v>72.3</v>
      </c>
      <c r="E13" s="32">
        <v>72.4</v>
      </c>
      <c r="F13" s="32">
        <v>72.2</v>
      </c>
      <c r="G13" s="32">
        <v>72.2</v>
      </c>
      <c r="H13" s="33">
        <f t="shared" si="0"/>
        <v>72.26</v>
      </c>
      <c r="I13" s="73">
        <f t="shared" si="1"/>
        <v>0.200000000000003</v>
      </c>
      <c r="K13" s="74"/>
      <c r="L13" s="75"/>
    </row>
    <row r="14" s="12" customFormat="1" ht="22" customHeight="1" spans="1:12">
      <c r="A14" s="30">
        <v>6</v>
      </c>
      <c r="B14" s="31" t="s">
        <v>24</v>
      </c>
      <c r="C14" s="32">
        <v>72.2</v>
      </c>
      <c r="D14" s="32">
        <v>72</v>
      </c>
      <c r="E14" s="32">
        <v>72.1</v>
      </c>
      <c r="F14" s="32">
        <v>72.1</v>
      </c>
      <c r="G14" s="32">
        <v>72.2</v>
      </c>
      <c r="H14" s="33">
        <f t="shared" si="0"/>
        <v>72.12</v>
      </c>
      <c r="I14" s="73">
        <f t="shared" si="1"/>
        <v>0.200000000000003</v>
      </c>
      <c r="K14" s="74"/>
      <c r="L14" s="75"/>
    </row>
    <row r="15" s="12" customFormat="1" ht="22" customHeight="1" spans="1:12">
      <c r="A15" s="30">
        <v>7</v>
      </c>
      <c r="B15" s="31" t="s">
        <v>25</v>
      </c>
      <c r="C15" s="32">
        <v>72.3</v>
      </c>
      <c r="D15" s="32">
        <v>72.3</v>
      </c>
      <c r="E15" s="32">
        <v>71.6</v>
      </c>
      <c r="F15" s="32">
        <v>72.2</v>
      </c>
      <c r="G15" s="32">
        <v>72.3</v>
      </c>
      <c r="H15" s="33">
        <f t="shared" si="0"/>
        <v>72.14</v>
      </c>
      <c r="I15" s="73">
        <f t="shared" si="1"/>
        <v>0.700000000000003</v>
      </c>
      <c r="K15" s="74" t="s">
        <v>26</v>
      </c>
      <c r="L15" s="75"/>
    </row>
    <row r="16" s="12" customFormat="1" ht="22" customHeight="1" spans="1:12">
      <c r="A16" s="30">
        <v>8</v>
      </c>
      <c r="B16" s="31" t="s">
        <v>27</v>
      </c>
      <c r="C16" s="32">
        <v>71.9</v>
      </c>
      <c r="D16" s="32">
        <v>72.2</v>
      </c>
      <c r="E16" s="32">
        <v>72.1</v>
      </c>
      <c r="F16" s="32">
        <v>72.3</v>
      </c>
      <c r="G16" s="32">
        <v>72.4</v>
      </c>
      <c r="H16" s="33">
        <f t="shared" si="0"/>
        <v>72.18</v>
      </c>
      <c r="I16" s="73">
        <f t="shared" si="1"/>
        <v>0.5</v>
      </c>
      <c r="K16" s="74"/>
      <c r="L16" s="75"/>
    </row>
    <row r="17" s="12" customFormat="1" ht="22" customHeight="1" spans="1:12">
      <c r="A17" s="30">
        <v>9</v>
      </c>
      <c r="B17" s="31" t="s">
        <v>28</v>
      </c>
      <c r="C17" s="32">
        <v>72.2</v>
      </c>
      <c r="D17" s="32">
        <v>72</v>
      </c>
      <c r="E17" s="32">
        <v>72</v>
      </c>
      <c r="F17" s="32">
        <v>72</v>
      </c>
      <c r="G17" s="32">
        <v>72.1</v>
      </c>
      <c r="H17" s="33">
        <f t="shared" si="0"/>
        <v>72.06</v>
      </c>
      <c r="I17" s="73">
        <f t="shared" si="1"/>
        <v>0.200000000000003</v>
      </c>
      <c r="K17" s="74"/>
      <c r="L17" s="75"/>
    </row>
    <row r="18" s="12" customFormat="1" ht="22" customHeight="1" spans="1:12">
      <c r="A18" s="30">
        <v>10</v>
      </c>
      <c r="B18" s="31" t="s">
        <v>29</v>
      </c>
      <c r="C18" s="32">
        <v>71.8</v>
      </c>
      <c r="D18" s="32">
        <v>72.3</v>
      </c>
      <c r="E18" s="32">
        <v>72.3</v>
      </c>
      <c r="F18" s="32">
        <v>72.2</v>
      </c>
      <c r="G18" s="32">
        <v>72.2</v>
      </c>
      <c r="H18" s="33">
        <f t="shared" si="0"/>
        <v>72.16</v>
      </c>
      <c r="I18" s="73">
        <f t="shared" si="1"/>
        <v>0.5</v>
      </c>
      <c r="K18" s="74"/>
      <c r="L18" s="75"/>
    </row>
    <row r="19" s="12" customFormat="1" ht="22" customHeight="1" spans="1:12">
      <c r="A19" s="30"/>
      <c r="B19" s="31"/>
      <c r="C19" s="32"/>
      <c r="D19" s="32"/>
      <c r="E19" s="32"/>
      <c r="F19" s="32"/>
      <c r="G19" s="32"/>
      <c r="H19" s="33"/>
      <c r="I19" s="73"/>
      <c r="K19" s="74"/>
      <c r="L19" s="75"/>
    </row>
    <row r="20" s="12" customFormat="1" ht="22" customHeight="1" spans="1:12">
      <c r="A20" s="30"/>
      <c r="B20" s="31"/>
      <c r="C20" s="32"/>
      <c r="D20" s="32"/>
      <c r="E20" s="32"/>
      <c r="F20" s="32"/>
      <c r="G20" s="32"/>
      <c r="H20" s="33"/>
      <c r="I20" s="73"/>
      <c r="K20" s="74"/>
      <c r="L20" s="75"/>
    </row>
    <row r="21" s="12" customFormat="1" ht="22" customHeight="1" spans="1:12">
      <c r="A21" s="30"/>
      <c r="B21" s="31"/>
      <c r="C21" s="32"/>
      <c r="D21" s="32"/>
      <c r="E21" s="32"/>
      <c r="F21" s="32"/>
      <c r="G21" s="32"/>
      <c r="H21" s="33"/>
      <c r="I21" s="73"/>
      <c r="K21" s="74"/>
      <c r="L21" s="75"/>
    </row>
    <row r="22" s="12" customFormat="1" ht="22" customHeight="1" spans="1:12">
      <c r="A22" s="30"/>
      <c r="B22" s="31"/>
      <c r="C22" s="32"/>
      <c r="D22" s="32"/>
      <c r="E22" s="32"/>
      <c r="F22" s="32"/>
      <c r="G22" s="32"/>
      <c r="H22" s="33"/>
      <c r="I22" s="73"/>
      <c r="K22" s="74"/>
      <c r="L22" s="75"/>
    </row>
    <row r="23" s="12" customFormat="1" ht="22" customHeight="1" spans="1:12">
      <c r="A23" s="30"/>
      <c r="B23" s="31"/>
      <c r="C23" s="32"/>
      <c r="D23" s="32"/>
      <c r="E23" s="32"/>
      <c r="F23" s="32"/>
      <c r="G23" s="32"/>
      <c r="H23" s="33"/>
      <c r="I23" s="73"/>
      <c r="K23" s="74"/>
      <c r="L23" s="75"/>
    </row>
    <row r="24" s="7" customFormat="1" ht="22" customHeight="1" spans="1:12">
      <c r="A24" s="30"/>
      <c r="B24" s="34"/>
      <c r="C24" s="35"/>
      <c r="D24" s="35"/>
      <c r="E24" s="35"/>
      <c r="F24" s="35"/>
      <c r="G24" s="35"/>
      <c r="H24" s="36"/>
      <c r="I24" s="76"/>
      <c r="K24" s="77"/>
      <c r="L24" s="78"/>
    </row>
    <row r="25" s="7" customFormat="1" ht="22" customHeight="1" spans="1:12">
      <c r="A25" s="35"/>
      <c r="B25" s="34"/>
      <c r="C25" s="35"/>
      <c r="D25" s="35"/>
      <c r="E25" s="35"/>
      <c r="F25" s="35"/>
      <c r="G25" s="35"/>
      <c r="H25" s="36"/>
      <c r="I25" s="79"/>
      <c r="K25" s="77"/>
      <c r="L25" s="78"/>
    </row>
    <row r="26" s="7" customFormat="1" ht="22" customHeight="1" spans="1:12">
      <c r="A26" s="35"/>
      <c r="B26" s="34"/>
      <c r="C26" s="35"/>
      <c r="D26" s="35"/>
      <c r="E26" s="35"/>
      <c r="F26" s="35"/>
      <c r="G26" s="35"/>
      <c r="H26" s="36"/>
      <c r="I26" s="76"/>
      <c r="K26" s="77"/>
      <c r="L26" s="78"/>
    </row>
    <row r="27" s="7" customFormat="1" ht="22" customHeight="1" spans="1:12">
      <c r="A27" s="35"/>
      <c r="B27" s="34"/>
      <c r="C27" s="35"/>
      <c r="D27" s="35"/>
      <c r="E27" s="35"/>
      <c r="F27" s="35"/>
      <c r="G27" s="35"/>
      <c r="H27" s="36"/>
      <c r="I27" s="76"/>
      <c r="K27" s="77"/>
      <c r="L27" s="78"/>
    </row>
    <row r="28" s="7" customFormat="1" ht="22" customHeight="1" spans="1:12">
      <c r="A28" s="35"/>
      <c r="B28" s="34"/>
      <c r="C28" s="35"/>
      <c r="D28" s="35"/>
      <c r="E28" s="35"/>
      <c r="F28" s="35"/>
      <c r="G28" s="35"/>
      <c r="H28" s="36"/>
      <c r="I28" s="79"/>
      <c r="K28" s="77"/>
      <c r="L28" s="78"/>
    </row>
    <row r="29" s="7" customFormat="1" ht="22" customHeight="1" spans="1:9">
      <c r="A29" s="37"/>
      <c r="B29" s="38">
        <f>AVERAGE(H9:H21)</f>
        <v>72.166</v>
      </c>
      <c r="C29" s="39"/>
      <c r="D29" s="39"/>
      <c r="E29" s="39"/>
      <c r="F29" s="12"/>
      <c r="G29" s="40">
        <f>AVERAGE(I9:I21)</f>
        <v>0.370000000000002</v>
      </c>
      <c r="H29" s="41"/>
      <c r="I29" s="80"/>
    </row>
    <row r="30" s="7" customFormat="1" ht="29.25" customHeight="1" spans="1:9">
      <c r="A30" s="42" t="s">
        <v>30</v>
      </c>
      <c r="B30" s="43"/>
      <c r="C30" s="44" t="s">
        <v>31</v>
      </c>
      <c r="D30" s="45">
        <v>0.577</v>
      </c>
      <c r="E30" s="44" t="s">
        <v>32</v>
      </c>
      <c r="F30" s="45">
        <v>2.115</v>
      </c>
      <c r="G30" s="44" t="s">
        <v>33</v>
      </c>
      <c r="H30" s="82" t="s">
        <v>34</v>
      </c>
      <c r="I30" s="81"/>
    </row>
    <row r="31" ht="37.5" customHeight="1" spans="1:9">
      <c r="A31" s="47"/>
      <c r="B31" s="48" t="s">
        <v>35</v>
      </c>
      <c r="C31" s="49"/>
      <c r="D31" s="7"/>
      <c r="E31" s="7"/>
      <c r="F31" s="7"/>
      <c r="G31" s="7"/>
      <c r="H31" s="7"/>
      <c r="I31" s="7"/>
    </row>
    <row r="32" ht="23.25" customHeight="1" spans="1:9">
      <c r="A32" s="50" t="s">
        <v>36</v>
      </c>
      <c r="B32" s="51" t="s">
        <v>37</v>
      </c>
      <c r="C32" s="52"/>
      <c r="D32" s="53">
        <f>SUM(B29)</f>
        <v>72.166</v>
      </c>
      <c r="E32" s="54" t="s">
        <v>38</v>
      </c>
      <c r="F32" s="7"/>
      <c r="G32" s="7"/>
      <c r="H32" s="7"/>
      <c r="I32" s="7"/>
    </row>
    <row r="33" ht="36.75" customHeight="1" spans="1:9">
      <c r="A33" s="50" t="s">
        <v>39</v>
      </c>
      <c r="B33" s="51" t="s">
        <v>40</v>
      </c>
      <c r="C33" s="52"/>
      <c r="D33" s="55">
        <f>SUM(D32+D30*G29)</f>
        <v>72.37949</v>
      </c>
      <c r="E33" s="54" t="s">
        <v>38</v>
      </c>
      <c r="F33" s="56"/>
      <c r="G33" s="56"/>
      <c r="H33" s="57"/>
      <c r="I33" s="57"/>
    </row>
    <row r="34" ht="27" customHeight="1" spans="1:9">
      <c r="A34" s="50" t="s">
        <v>41</v>
      </c>
      <c r="B34" s="51" t="s">
        <v>42</v>
      </c>
      <c r="D34" s="55">
        <f>SUM(B29-D30*G29)</f>
        <v>71.95251</v>
      </c>
      <c r="E34" s="54" t="s">
        <v>38</v>
      </c>
      <c r="F34" s="58"/>
      <c r="G34" s="58"/>
      <c r="H34" s="58"/>
      <c r="I34" s="7"/>
    </row>
    <row r="35" ht="39.75" customHeight="1" spans="1:9">
      <c r="A35" s="59" t="s">
        <v>10</v>
      </c>
      <c r="B35" s="60" t="s">
        <v>35</v>
      </c>
      <c r="D35" s="61"/>
      <c r="E35" s="12"/>
      <c r="F35" s="7"/>
      <c r="G35" s="7"/>
      <c r="H35" s="7"/>
      <c r="I35" s="7"/>
    </row>
    <row r="36" ht="25.5" customHeight="1" spans="1:9">
      <c r="A36" s="62" t="s">
        <v>43</v>
      </c>
      <c r="B36" s="63" t="s">
        <v>44</v>
      </c>
      <c r="D36" s="64">
        <f>SUM(G29)</f>
        <v>0.370000000000002</v>
      </c>
      <c r="E36" s="54" t="s">
        <v>38</v>
      </c>
      <c r="F36" s="7"/>
      <c r="G36" s="7"/>
      <c r="H36" s="7"/>
      <c r="I36" s="7"/>
    </row>
    <row r="37" ht="30.75" customHeight="1" spans="1:9">
      <c r="A37" s="50" t="s">
        <v>39</v>
      </c>
      <c r="B37" s="51" t="s">
        <v>40</v>
      </c>
      <c r="D37" s="64">
        <f>SUM(F30*G29)</f>
        <v>0.782550000000004</v>
      </c>
      <c r="E37" s="54" t="s">
        <v>38</v>
      </c>
      <c r="F37" s="65"/>
      <c r="G37" s="7"/>
      <c r="H37" s="57"/>
      <c r="I37" s="57"/>
    </row>
    <row r="38" ht="29.25" customHeight="1" spans="1:9">
      <c r="A38" s="50" t="s">
        <v>41</v>
      </c>
      <c r="B38" s="51" t="s">
        <v>42</v>
      </c>
      <c r="D38" s="83" t="s">
        <v>34</v>
      </c>
      <c r="E38" s="67" t="s">
        <v>45</v>
      </c>
      <c r="F38" s="7"/>
      <c r="G38" s="7"/>
      <c r="H38" s="57"/>
      <c r="I38" s="57"/>
    </row>
    <row r="39" ht="48" customHeight="1" spans="1:9">
      <c r="A39" s="68" t="s">
        <v>46</v>
      </c>
      <c r="B39" s="10"/>
      <c r="C39" s="10"/>
      <c r="D39" s="10"/>
      <c r="E39" s="10"/>
      <c r="F39" s="10"/>
      <c r="G39" s="10"/>
      <c r="H39" s="10"/>
      <c r="I39" s="10"/>
    </row>
    <row r="40" ht="46.5" customHeight="1" spans="1:9">
      <c r="A40" s="69" t="s">
        <v>47</v>
      </c>
      <c r="B40" s="69"/>
      <c r="C40" s="69"/>
      <c r="D40" s="69"/>
      <c r="E40" s="69"/>
      <c r="F40" s="69"/>
      <c r="G40" s="69"/>
      <c r="H40" s="69"/>
      <c r="I40" s="69"/>
    </row>
    <row r="41" ht="49.5" customHeight="1" spans="2:9">
      <c r="B41" s="70" t="s">
        <v>48</v>
      </c>
      <c r="C41" s="70"/>
      <c r="D41" s="70"/>
      <c r="E41" s="70"/>
      <c r="F41" s="70"/>
      <c r="G41" s="70"/>
      <c r="H41" s="70"/>
      <c r="I41" s="70"/>
    </row>
  </sheetData>
  <mergeCells count="17">
    <mergeCell ref="A1:I1"/>
    <mergeCell ref="A2:I2"/>
    <mergeCell ref="A3:E3"/>
    <mergeCell ref="A4:I4"/>
    <mergeCell ref="A5:I5"/>
    <mergeCell ref="C7:G7"/>
    <mergeCell ref="A30:B30"/>
    <mergeCell ref="B31:C31"/>
    <mergeCell ref="H33:I33"/>
    <mergeCell ref="H37:I37"/>
    <mergeCell ref="H38:I38"/>
    <mergeCell ref="A39:I39"/>
    <mergeCell ref="A40:I40"/>
    <mergeCell ref="B41:I41"/>
    <mergeCell ref="A7:A8"/>
    <mergeCell ref="H7:H8"/>
    <mergeCell ref="I7:I8"/>
  </mergeCells>
  <pageMargins left="0.904861111111111" right="0.747916666666667" top="0.984027777777778" bottom="0.708333333333333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212090</xdr:colOff>
                <xdr:row>6</xdr:row>
                <xdr:rowOff>86995</xdr:rowOff>
              </from>
              <to>
                <xdr:col>7</xdr:col>
                <xdr:colOff>445770</xdr:colOff>
                <xdr:row>7</xdr:row>
                <xdr:rowOff>102870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457200</xdr:colOff>
                <xdr:row>28</xdr:row>
                <xdr:rowOff>0</xdr:rowOff>
              </from>
              <to>
                <xdr:col>0</xdr:col>
                <xdr:colOff>734695</xdr:colOff>
                <xdr:row>29</xdr:row>
                <xdr:rowOff>21590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2</xdr:col>
                <xdr:colOff>125095</xdr:colOff>
                <xdr:row>31</xdr:row>
                <xdr:rowOff>26670</xdr:rowOff>
              </from>
              <to>
                <xdr:col>2</xdr:col>
                <xdr:colOff>391795</xdr:colOff>
                <xdr:row>32</xdr:row>
                <xdr:rowOff>38100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2</xdr:col>
                <xdr:colOff>64770</xdr:colOff>
                <xdr:row>32</xdr:row>
                <xdr:rowOff>102870</xdr:rowOff>
              </from>
              <to>
                <xdr:col>3</xdr:col>
                <xdr:colOff>26670</xdr:colOff>
                <xdr:row>33</xdr:row>
                <xdr:rowOff>0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2</xdr:col>
                <xdr:colOff>64770</xdr:colOff>
                <xdr:row>33</xdr:row>
                <xdr:rowOff>48895</xdr:rowOff>
              </from>
              <to>
                <xdr:col>3</xdr:col>
                <xdr:colOff>26670</xdr:colOff>
                <xdr:row>34</xdr:row>
                <xdr:rowOff>10795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2</xdr:col>
                <xdr:colOff>38100</xdr:colOff>
                <xdr:row>36</xdr:row>
                <xdr:rowOff>114300</xdr:rowOff>
              </from>
              <to>
                <xdr:col>2</xdr:col>
                <xdr:colOff>429895</xdr:colOff>
                <xdr:row>37</xdr:row>
                <xdr:rowOff>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0</xdr:col>
                <xdr:colOff>533400</xdr:colOff>
                <xdr:row>30</xdr:row>
                <xdr:rowOff>97790</xdr:rowOff>
              </from>
              <to>
                <xdr:col>0</xdr:col>
                <xdr:colOff>685800</xdr:colOff>
                <xdr:row>30</xdr:row>
                <xdr:rowOff>440690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2</xdr:col>
                <xdr:colOff>48895</xdr:colOff>
                <xdr:row>37</xdr:row>
                <xdr:rowOff>64770</xdr:rowOff>
              </from>
              <to>
                <xdr:col>2</xdr:col>
                <xdr:colOff>560070</xdr:colOff>
                <xdr:row>37</xdr:row>
                <xdr:rowOff>364490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27"/>
  <sheetViews>
    <sheetView tabSelected="1" topLeftCell="A13" workbookViewId="0">
      <selection activeCell="K34" sqref="K34"/>
    </sheetView>
  </sheetViews>
  <sheetFormatPr defaultColWidth="9" defaultRowHeight="14.25"/>
  <cols>
    <col min="12" max="12" width="6.20833333333333" customWidth="1"/>
    <col min="13" max="13" width="11.1416666666667" customWidth="1"/>
  </cols>
  <sheetData>
    <row r="1" ht="27.7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1.75" customHeight="1" spans="1:13">
      <c r="A3" s="4"/>
      <c r="B3" s="4"/>
      <c r="C3" s="4"/>
      <c r="D3" s="4"/>
      <c r="E3" s="5" t="s">
        <v>45</v>
      </c>
      <c r="F3" s="5"/>
      <c r="G3" s="5"/>
      <c r="H3" s="5"/>
      <c r="I3" s="4"/>
      <c r="J3" s="4"/>
      <c r="K3" s="4"/>
      <c r="L3" s="4"/>
      <c r="M3" s="4"/>
    </row>
    <row r="5" spans="13:13">
      <c r="M5" s="7"/>
    </row>
    <row r="7" spans="13:13">
      <c r="M7" s="8" t="s">
        <v>50</v>
      </c>
    </row>
    <row r="8" spans="13:13">
      <c r="M8" s="1"/>
    </row>
    <row r="9" spans="13:13">
      <c r="M9" s="7"/>
    </row>
    <row r="11" spans="13:13">
      <c r="M11" s="9" t="s">
        <v>51</v>
      </c>
    </row>
    <row r="14" spans="13:13">
      <c r="M14" s="8" t="s">
        <v>52</v>
      </c>
    </row>
    <row r="15" spans="13:13">
      <c r="M15" s="7"/>
    </row>
    <row r="17" ht="20.25" customHeight="1" spans="5:13">
      <c r="E17" s="5" t="s">
        <v>45</v>
      </c>
      <c r="F17" s="6"/>
      <c r="G17" s="6"/>
      <c r="H17" s="6"/>
      <c r="I17" s="6"/>
      <c r="M17" s="1"/>
    </row>
    <row r="18" ht="22.5" customHeight="1" spans="13:13">
      <c r="M18" s="1"/>
    </row>
    <row r="20" spans="13:13">
      <c r="M20" s="8" t="s">
        <v>53</v>
      </c>
    </row>
    <row r="22" spans="13:13">
      <c r="M22" s="1"/>
    </row>
    <row r="23" spans="13:13">
      <c r="M23" s="10"/>
    </row>
    <row r="24" spans="13:13">
      <c r="M24" s="11" t="s">
        <v>54</v>
      </c>
    </row>
    <row r="26" spans="13:13">
      <c r="M26" s="1"/>
    </row>
    <row r="27" spans="13:13">
      <c r="M27" s="8" t="s">
        <v>55</v>
      </c>
    </row>
  </sheetData>
  <mergeCells count="4">
    <mergeCell ref="A1:M1"/>
    <mergeCell ref="A2:M2"/>
    <mergeCell ref="E3:H3"/>
    <mergeCell ref="E17:I17"/>
  </mergeCells>
  <pageMargins left="0.984027777777778" right="0.472222222222222" top="0.590277777777778" bottom="0.432638888888889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1996-12-17T01:32:00Z</dcterms:created>
  <cp:lastPrinted>2015-11-12T00:49:00Z</cp:lastPrinted>
  <dcterms:modified xsi:type="dcterms:W3CDTF">2022-09-28T07:23:49Z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A1833208B3444D8B8793AAD37EBA4F61</vt:lpwstr>
  </property>
</Properties>
</file>