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<sst xmlns="http://schemas.openxmlformats.org/spreadsheetml/2006/main" count="73" uniqueCount="61">
  <si>
    <t>江苏凤灵钢琴有限公司</t>
  </si>
  <si>
    <t>弦轴直径测量过程监视统计记录表</t>
  </si>
  <si>
    <t xml:space="preserve">测量过程名称：弦轴直径测量过程 </t>
  </si>
  <si>
    <r>
      <rPr>
        <sz val="12"/>
        <rFont val="宋体"/>
        <charset val="134"/>
      </rPr>
      <t>被测参数：直径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 xml:space="preserve">测量范围：(6.9±0.5)mm </t>
    </r>
  </si>
  <si>
    <t>测量仪器：数显卡尺   测量范围 （0-150)mm， 最大允许误差是±0.02mm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</si>
  <si>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核查标准：产品直径6.9</t>
    </r>
    <r>
      <rPr>
        <sz val="12"/>
        <rFont val="Times New Roman"/>
        <charset val="134"/>
      </rPr>
      <t xml:space="preserve">mm      </t>
    </r>
  </si>
  <si>
    <t>序号</t>
  </si>
  <si>
    <t>核查</t>
  </si>
  <si>
    <t>观察记录（mm）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</si>
  <si>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</si>
  <si>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</si>
  <si>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</si>
  <si>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</si>
  <si>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</si>
  <si>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</si>
  <si>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</si>
  <si>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2022.2.24</t>
  </si>
  <si>
    <t>2022.3.10</t>
  </si>
  <si>
    <t>2022.3.28</t>
  </si>
  <si>
    <t>2022.4.12</t>
  </si>
  <si>
    <t xml:space="preserve">                  </t>
  </si>
  <si>
    <t xml:space="preserve">                          </t>
  </si>
  <si>
    <t>2022.4.27</t>
  </si>
  <si>
    <t>2022.5.10</t>
  </si>
  <si>
    <t>2022.5.26</t>
  </si>
  <si>
    <t xml:space="preserve">                        </t>
  </si>
  <si>
    <t>2022.6.21</t>
  </si>
  <si>
    <t>2022.6.13</t>
  </si>
  <si>
    <t>2022.6.27</t>
  </si>
  <si>
    <t>2022.7.11</t>
  </si>
  <si>
    <t>2022.7.28</t>
  </si>
  <si>
    <t>2022.8.5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</si>
  <si>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</si>
  <si>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</si>
  <si>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</si>
  <si>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</si>
  <si>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</si>
  <si>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</si>
  <si>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</si>
  <si>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</si>
  <si>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</si>
  <si>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</si>
  <si>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</si>
  <si>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</si>
  <si>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</si>
  <si>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</si>
  <si>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</si>
  <si>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t xml:space="preserve">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</si>
  <si>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</si>
  <si>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</si>
  <si>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              </t>
    </r>
    <r>
      <rPr>
        <sz val="12"/>
        <rFont val="宋体"/>
        <charset val="134"/>
      </rPr>
      <t>日期：</t>
    </r>
    <r>
      <rPr>
        <sz val="12"/>
        <rFont val="Times New Roman"/>
        <charset val="134"/>
      </rPr>
      <t>2022.8.5</t>
    </r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</si>
  <si>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弦轴直径测量过程控制图</t>
    </r>
  </si>
  <si>
    <t>均值控制图</t>
  </si>
  <si>
    <t>UCL=7.020</t>
  </si>
  <si>
    <t>CL=7.001</t>
  </si>
  <si>
    <t>LCL=6.983</t>
  </si>
  <si>
    <t>极差控制图</t>
  </si>
  <si>
    <t>UCL=0.068</t>
  </si>
  <si>
    <t>CL=0.032</t>
  </si>
  <si>
    <t>LCL=--</t>
  </si>
  <si>
    <t xml:space="preserve">                    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</si>
</sst>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_ "/>
    <numFmt numFmtId="177" formatCode="0.000_);[Red]\(0.000\)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0.000_ "/>
    <numFmt numFmtId="180" formatCode="0.0000_ "/>
  </numFmts>
  <fonts count="35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9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176" fontId="7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177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0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17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9" fontId="7" fillId="0" borderId="0" xfId="0" applyNumberFormat="1" applyFont="1" applyBorder="1" applyAlignment="1">
      <alignment horizontal="center" wrapText="1"/>
    </xf>
    <xf numFmtId="179" fontId="7" fillId="0" borderId="0" xfId="0" applyNumberFormat="1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0" fillId="0" borderId="8" xfId="0" applyFont="1" applyBorder="1" applyAlignment="1" quotePrefix="1">
      <alignment horizontal="left" vertical="center"/>
    </xf>
    <xf numFmtId="179" fontId="0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50112"/>
        <c:axId val="145461248"/>
      </c:lineChart>
      <c:catAx>
        <c:axId val="1454501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61248"/>
        <c:crosses val="autoZero"/>
        <c:auto val="1"/>
        <c:lblAlgn val="ctr"/>
        <c:lblOffset val="100"/>
        <c:tickLblSkip val="1"/>
        <c:noMultiLvlLbl val="0"/>
      </c:catAx>
      <c:valAx>
        <c:axId val="145461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5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72512"/>
        <c:axId val="147744256"/>
      </c:lineChart>
      <c:catAx>
        <c:axId val="1454725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7744256"/>
        <c:crosses val="autoZero"/>
        <c:auto val="1"/>
        <c:lblAlgn val="ctr"/>
        <c:lblOffset val="100"/>
        <c:tickLblSkip val="1"/>
        <c:noMultiLvlLbl val="0"/>
      </c:catAx>
      <c:valAx>
        <c:axId val="1477442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5472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641113784805775"/>
          <c:y val="0.221734641197728"/>
          <c:w val="0.917669302165693"/>
          <c:h val="0.515229736706247"/>
        </c:manualLayout>
      </c:layout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0.000_);[Red]\(0.000\)</c:formatCode>
                <c:ptCount val="15"/>
                <c:pt idx="0">
                  <c:v>0.0299999999999994</c:v>
                </c:pt>
                <c:pt idx="1">
                  <c:v>0.0199999999999996</c:v>
                </c:pt>
                <c:pt idx="2">
                  <c:v>0.0399999999999991</c:v>
                </c:pt>
                <c:pt idx="3">
                  <c:v>0.0199999999999996</c:v>
                </c:pt>
                <c:pt idx="4">
                  <c:v>0.0299999999999994</c:v>
                </c:pt>
                <c:pt idx="5">
                  <c:v>0.0499999999999998</c:v>
                </c:pt>
                <c:pt idx="6">
                  <c:v>0.0199999999999996</c:v>
                </c:pt>
                <c:pt idx="7">
                  <c:v>0.04</c:v>
                </c:pt>
                <c:pt idx="8">
                  <c:v>0.0399999999999991</c:v>
                </c:pt>
                <c:pt idx="9">
                  <c:v>0.0199999999999996</c:v>
                </c:pt>
                <c:pt idx="10">
                  <c:v>0.0399999999999991</c:v>
                </c:pt>
                <c:pt idx="11">
                  <c:v>0.0499999999999998</c:v>
                </c:pt>
                <c:pt idx="12">
                  <c:v>0.0199999999999996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val>
            <c:numRef>
              <c:f>'1A'!$I$9:$I$23</c:f>
              <c:numCache>
                <c:formatCode>0.000_);[Red]\(0.000\)</c:formatCode>
                <c:ptCount val="15"/>
                <c:pt idx="0">
                  <c:v>0.0299999999999994</c:v>
                </c:pt>
                <c:pt idx="1">
                  <c:v>0.0199999999999996</c:v>
                </c:pt>
                <c:pt idx="2">
                  <c:v>0.0399999999999991</c:v>
                </c:pt>
                <c:pt idx="3">
                  <c:v>0.0199999999999996</c:v>
                </c:pt>
                <c:pt idx="4">
                  <c:v>0.0299999999999994</c:v>
                </c:pt>
                <c:pt idx="5">
                  <c:v>0.0499999999999998</c:v>
                </c:pt>
                <c:pt idx="6">
                  <c:v>0.0199999999999996</c:v>
                </c:pt>
                <c:pt idx="7">
                  <c:v>0.04</c:v>
                </c:pt>
                <c:pt idx="8">
                  <c:v>0.0399999999999991</c:v>
                </c:pt>
                <c:pt idx="9">
                  <c:v>0.0199999999999996</c:v>
                </c:pt>
                <c:pt idx="10">
                  <c:v>0.0399999999999991</c:v>
                </c:pt>
                <c:pt idx="11">
                  <c:v>0.0499999999999998</c:v>
                </c:pt>
                <c:pt idx="12">
                  <c:v>0.0199999999999996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45418496"/>
        <c:axId val="147783680"/>
      </c:lineChart>
      <c:catAx>
        <c:axId val="1454184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783680"/>
        <c:crosses val="autoZero"/>
        <c:auto val="1"/>
        <c:lblAlgn val="ctr"/>
        <c:lblOffset val="100"/>
        <c:noMultiLvlLbl val="0"/>
      </c:catAx>
      <c:valAx>
        <c:axId val="147783680"/>
        <c:scaling>
          <c:orientation val="minMax"/>
          <c:max val="0.07"/>
          <c:min val="0"/>
        </c:scaling>
        <c:delete val="0"/>
        <c:axPos val="l"/>
        <c:majorGridlines/>
        <c:numFmt formatCode="0.000_);[Red]\(0.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5418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202581417215"/>
          <c:y val="0.877179870453413"/>
          <c:w val="0.21659970937687"/>
          <c:h val="0.092924763328350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95130678162131"/>
          <c:y val="0.235681099983159"/>
          <c:w val="0.900086132644272"/>
          <c:h val="0.505138339920949"/>
        </c:manualLayout>
      </c:layout>
      <c:lineChart>
        <c:grouping val="standard"/>
        <c:varyColors val="0"/>
        <c:ser>
          <c:idx val="1"/>
          <c:order val="1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0.000_);[Red]\(0.000\)</c:formatCode>
                <c:ptCount val="15"/>
                <c:pt idx="0">
                  <c:v>6.994</c:v>
                </c:pt>
                <c:pt idx="1">
                  <c:v>7.008</c:v>
                </c:pt>
                <c:pt idx="2">
                  <c:v>7.002</c:v>
                </c:pt>
                <c:pt idx="3">
                  <c:v>7.008</c:v>
                </c:pt>
                <c:pt idx="4">
                  <c:v>6.996</c:v>
                </c:pt>
                <c:pt idx="5">
                  <c:v>7.002</c:v>
                </c:pt>
                <c:pt idx="6">
                  <c:v>7.008</c:v>
                </c:pt>
                <c:pt idx="7">
                  <c:v>7.012</c:v>
                </c:pt>
                <c:pt idx="8">
                  <c:v>7.002</c:v>
                </c:pt>
                <c:pt idx="9">
                  <c:v>6.992</c:v>
                </c:pt>
                <c:pt idx="10">
                  <c:v>6.996</c:v>
                </c:pt>
                <c:pt idx="11">
                  <c:v>7.004</c:v>
                </c:pt>
                <c:pt idx="12">
                  <c:v>6.992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val>
            <c:numRef>
              <c:f>'1A'!$H$9:$H$23</c:f>
              <c:numCache>
                <c:formatCode>0.000_);[Red]\(0.000\)</c:formatCode>
                <c:ptCount val="15"/>
                <c:pt idx="0">
                  <c:v>6.994</c:v>
                </c:pt>
                <c:pt idx="1">
                  <c:v>7.008</c:v>
                </c:pt>
                <c:pt idx="2">
                  <c:v>7.002</c:v>
                </c:pt>
                <c:pt idx="3">
                  <c:v>7.008</c:v>
                </c:pt>
                <c:pt idx="4">
                  <c:v>6.996</c:v>
                </c:pt>
                <c:pt idx="5">
                  <c:v>7.002</c:v>
                </c:pt>
                <c:pt idx="6">
                  <c:v>7.008</c:v>
                </c:pt>
                <c:pt idx="7">
                  <c:v>7.012</c:v>
                </c:pt>
                <c:pt idx="8">
                  <c:v>7.002</c:v>
                </c:pt>
                <c:pt idx="9">
                  <c:v>6.992</c:v>
                </c:pt>
                <c:pt idx="10">
                  <c:v>6.996</c:v>
                </c:pt>
                <c:pt idx="11">
                  <c:v>7.004</c:v>
                </c:pt>
                <c:pt idx="12">
                  <c:v>6.992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47825024"/>
        <c:axId val="147826560"/>
      </c:lineChart>
      <c:catAx>
        <c:axId val="14782502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826560"/>
        <c:crosses val="autoZero"/>
        <c:auto val="1"/>
        <c:lblAlgn val="ctr"/>
        <c:lblOffset val="100"/>
        <c:noMultiLvlLbl val="0"/>
      </c:catAx>
      <c:valAx>
        <c:axId val="147826560"/>
        <c:scaling>
          <c:orientation val="minMax"/>
          <c:max val="7.023"/>
          <c:min val="6.98"/>
        </c:scaling>
        <c:delete val="0"/>
        <c:axPos val="l"/>
        <c:majorGridlines/>
        <c:numFmt formatCode="0.000_);[Red]\(0.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7825024"/>
        <c:crosses val="autoZero"/>
        <c:crossBetween val="between"/>
        <c:majorUnit val="0.008"/>
        <c:minorUnit val="0.003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jpeg"/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28</xdr:row>
      <xdr:rowOff>47625</xdr:rowOff>
    </xdr:from>
    <xdr:to>
      <xdr:col>5</xdr:col>
      <xdr:colOff>561975</xdr:colOff>
      <xdr:row>28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696335" y="81629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35</xdr:row>
      <xdr:rowOff>47625</xdr:rowOff>
    </xdr:from>
    <xdr:to>
      <xdr:col>2</xdr:col>
      <xdr:colOff>390525</xdr:colOff>
      <xdr:row>35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616075" y="1089977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8</xdr:col>
      <xdr:colOff>598805</xdr:colOff>
      <xdr:row>41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3766800"/>
        <a:ext cx="579628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41</xdr:row>
      <xdr:rowOff>0</xdr:rowOff>
    </xdr:from>
    <xdr:to>
      <xdr:col>9</xdr:col>
      <xdr:colOff>9525</xdr:colOff>
      <xdr:row>41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3766800"/>
        <a:ext cx="578675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212271</xdr:colOff>
          <xdr:row>6</xdr:row>
          <xdr:rowOff>87086</xdr:rowOff>
        </xdr:from>
        <xdr:to>
          <xdr:col>7</xdr:col>
          <xdr:colOff>440871</xdr:colOff>
          <xdr:row>7</xdr:row>
          <xdr:rowOff>97971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10760" y="2039620"/>
              <a:ext cx="228600" cy="3060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28</xdr:row>
          <xdr:rowOff>0</xdr:rowOff>
        </xdr:from>
        <xdr:to>
          <xdr:col>1</xdr:col>
          <xdr:colOff>38100</xdr:colOff>
          <xdr:row>28</xdr:row>
          <xdr:rowOff>272143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8115300"/>
              <a:ext cx="342900" cy="2717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223157</xdr:colOff>
          <xdr:row>30</xdr:row>
          <xdr:rowOff>457200</xdr:rowOff>
        </xdr:from>
        <xdr:to>
          <xdr:col>2</xdr:col>
          <xdr:colOff>566057</xdr:colOff>
          <xdr:row>31</xdr:row>
          <xdr:rowOff>255814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762760" y="9223375"/>
              <a:ext cx="342900" cy="27432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620486</xdr:colOff>
          <xdr:row>32</xdr:row>
          <xdr:rowOff>65314</xdr:rowOff>
        </xdr:from>
        <xdr:to>
          <xdr:col>3</xdr:col>
          <xdr:colOff>54429</xdr:colOff>
          <xdr:row>32</xdr:row>
          <xdr:rowOff>397329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382395" y="9602470"/>
              <a:ext cx="810260" cy="3321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593271</xdr:colOff>
          <xdr:row>33</xdr:row>
          <xdr:rowOff>16329</xdr:rowOff>
        </xdr:from>
        <xdr:to>
          <xdr:col>3</xdr:col>
          <xdr:colOff>27214</xdr:colOff>
          <xdr:row>34</xdr:row>
          <xdr:rowOff>5443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355090" y="10020300"/>
              <a:ext cx="810260" cy="3321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114300</xdr:rowOff>
        </xdr:from>
        <xdr:to>
          <xdr:col>2</xdr:col>
          <xdr:colOff>560614</xdr:colOff>
          <xdr:row>37</xdr:row>
          <xdr:rowOff>27214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975" y="11290300"/>
              <a:ext cx="521970" cy="30289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30</xdr:row>
          <xdr:rowOff>97971</xdr:rowOff>
        </xdr:from>
        <xdr:to>
          <xdr:col>0</xdr:col>
          <xdr:colOff>685800</xdr:colOff>
          <xdr:row>30</xdr:row>
          <xdr:rowOff>440871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886396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48986</xdr:colOff>
          <xdr:row>37</xdr:row>
          <xdr:rowOff>59871</xdr:rowOff>
        </xdr:from>
        <xdr:to>
          <xdr:col>2</xdr:col>
          <xdr:colOff>560614</xdr:colOff>
          <xdr:row>37</xdr:row>
          <xdr:rowOff>359229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8770" y="11626215"/>
              <a:ext cx="511175" cy="29908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204470</xdr:colOff>
      <xdr:row>40</xdr:row>
      <xdr:rowOff>142875</xdr:rowOff>
    </xdr:from>
    <xdr:to>
      <xdr:col>3</xdr:col>
      <xdr:colOff>522605</xdr:colOff>
      <xdr:row>40</xdr:row>
      <xdr:rowOff>621665</xdr:rowOff>
    </xdr:to>
    <xdr:pic>
      <xdr:nvPicPr>
        <xdr:cNvPr id="2" name="图片 5" descr="dc61a770cd50b08b22833ddd29b092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44345" y="13281025"/>
          <a:ext cx="916940" cy="478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447675</xdr:colOff>
      <xdr:row>17</xdr:row>
      <xdr:rowOff>19050</xdr:rowOff>
    </xdr:from>
    <xdr:to>
      <xdr:col>11</xdr:col>
      <xdr:colOff>314325</xdr:colOff>
      <xdr:row>29</xdr:row>
      <xdr:rowOff>95250</xdr:rowOff>
    </xdr:to>
    <xdr:graphicFrame>
      <xdr:nvGraphicFramePr>
        <xdr:cNvPr id="8" name="图表 7"/>
        <xdr:cNvGraphicFramePr/>
      </xdr:nvGraphicFramePr>
      <xdr:xfrm>
        <a:off x="447675" y="3924300"/>
        <a:ext cx="7410450" cy="2562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471805</xdr:colOff>
      <xdr:row>3</xdr:row>
      <xdr:rowOff>8890</xdr:rowOff>
    </xdr:from>
    <xdr:to>
      <xdr:col>11</xdr:col>
      <xdr:colOff>300355</xdr:colOff>
      <xdr:row>16</xdr:row>
      <xdr:rowOff>66040</xdr:rowOff>
    </xdr:to>
    <xdr:graphicFrame>
      <xdr:nvGraphicFramePr>
        <xdr:cNvPr id="7" name="图表 6"/>
        <xdr:cNvGraphicFramePr/>
      </xdr:nvGraphicFramePr>
      <xdr:xfrm>
        <a:off x="471805" y="1056640"/>
        <a:ext cx="737235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507365</xdr:colOff>
      <xdr:row>6</xdr:row>
      <xdr:rowOff>113030</xdr:rowOff>
    </xdr:from>
    <xdr:to>
      <xdr:col>11</xdr:col>
      <xdr:colOff>170815</xdr:colOff>
      <xdr:row>6</xdr:row>
      <xdr:rowOff>113665</xdr:rowOff>
    </xdr:to>
    <xdr:sp>
      <xdr:nvSpPr>
        <xdr:cNvPr id="20612" name="Line 132"/>
        <xdr:cNvSpPr>
          <a:spLocks noChangeShapeType="1"/>
        </xdr:cNvSpPr>
      </xdr:nvSpPr>
      <xdr:spPr>
        <a:xfrm>
          <a:off x="1193165" y="1760855"/>
          <a:ext cx="6521450" cy="6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396240</xdr:colOff>
      <xdr:row>12</xdr:row>
      <xdr:rowOff>73025</xdr:rowOff>
    </xdr:from>
    <xdr:to>
      <xdr:col>11</xdr:col>
      <xdr:colOff>289560</xdr:colOff>
      <xdr:row>12</xdr:row>
      <xdr:rowOff>86360</xdr:rowOff>
    </xdr:to>
    <xdr:sp>
      <xdr:nvSpPr>
        <xdr:cNvPr id="20613" name="Line 133"/>
        <xdr:cNvSpPr>
          <a:spLocks noChangeShapeType="1"/>
        </xdr:cNvSpPr>
      </xdr:nvSpPr>
      <xdr:spPr>
        <a:xfrm>
          <a:off x="1082040" y="2921000"/>
          <a:ext cx="6751320" cy="133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408940</xdr:colOff>
      <xdr:row>9</xdr:row>
      <xdr:rowOff>123190</xdr:rowOff>
    </xdr:from>
    <xdr:to>
      <xdr:col>11</xdr:col>
      <xdr:colOff>180340</xdr:colOff>
      <xdr:row>9</xdr:row>
      <xdr:rowOff>123825</xdr:rowOff>
    </xdr:to>
    <xdr:sp>
      <xdr:nvSpPr>
        <xdr:cNvPr id="20614" name="Line 134"/>
        <xdr:cNvSpPr>
          <a:spLocks noChangeShapeType="1"/>
        </xdr:cNvSpPr>
      </xdr:nvSpPr>
      <xdr:spPr>
        <a:xfrm>
          <a:off x="1094740" y="2371090"/>
          <a:ext cx="6629400" cy="635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1</xdr:col>
      <xdr:colOff>275590</xdr:colOff>
      <xdr:row>19</xdr:row>
      <xdr:rowOff>151130</xdr:rowOff>
    </xdr:from>
    <xdr:to>
      <xdr:col>11</xdr:col>
      <xdr:colOff>192405</xdr:colOff>
      <xdr:row>19</xdr:row>
      <xdr:rowOff>151765</xdr:rowOff>
    </xdr:to>
    <xdr:sp>
      <xdr:nvSpPr>
        <xdr:cNvPr id="9" name="Line 132"/>
        <xdr:cNvSpPr>
          <a:spLocks noChangeShapeType="1"/>
        </xdr:cNvSpPr>
      </xdr:nvSpPr>
      <xdr:spPr>
        <a:xfrm>
          <a:off x="961390" y="4542155"/>
          <a:ext cx="6774815" cy="635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427355</xdr:colOff>
      <xdr:row>22</xdr:row>
      <xdr:rowOff>178435</xdr:rowOff>
    </xdr:from>
    <xdr:to>
      <xdr:col>11</xdr:col>
      <xdr:colOff>157480</xdr:colOff>
      <xdr:row>22</xdr:row>
      <xdr:rowOff>179070</xdr:rowOff>
    </xdr:to>
    <xdr:sp>
      <xdr:nvSpPr>
        <xdr:cNvPr id="10" name="Line 134"/>
        <xdr:cNvSpPr>
          <a:spLocks noChangeShapeType="1"/>
        </xdr:cNvSpPr>
      </xdr:nvSpPr>
      <xdr:spPr>
        <a:xfrm>
          <a:off x="1113155" y="5169535"/>
          <a:ext cx="6588125" cy="635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41"/>
  <sheetViews>
    <sheetView zoomScale="130" zoomScaleNormal="130" topLeftCell="A40" workbookViewId="0">
      <selection activeCell="C45" sqref="C45"/>
    </sheetView>
  </sheetViews>
  <sheetFormatPr defaultColWidth="9" defaultRowHeight="15.75"/>
  <cols>
    <col min="1" max="1" width="10" style="1" customWidth="1"/>
    <col min="2" max="2" width="10.2083333333333" style="1" customWidth="1"/>
    <col min="3" max="3" width="7.85833333333333" style="1" customWidth="1"/>
    <col min="4" max="4" width="8.70833333333333" style="1" customWidth="1"/>
    <col min="5" max="9" width="7.85833333333333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5"/>
      <c r="H3" s="15"/>
      <c r="I3" s="15"/>
    </row>
    <row r="4" ht="24" customHeight="1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ht="30.75" customHeight="1" spans="1:9">
      <c r="A5" s="16" t="s">
        <v>4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7" t="s">
        <v>5</v>
      </c>
      <c r="B6" s="18"/>
      <c r="C6" s="18"/>
      <c r="D6" s="18"/>
      <c r="E6" s="18"/>
      <c r="F6" s="18"/>
      <c r="G6" s="18"/>
      <c r="H6" s="15"/>
      <c r="I6" s="15"/>
    </row>
    <row r="7" ht="23.25" customHeight="1" spans="1:9">
      <c r="A7" s="19" t="s">
        <v>6</v>
      </c>
      <c r="B7" s="20" t="s">
        <v>7</v>
      </c>
      <c r="C7" s="20" t="s">
        <v>8</v>
      </c>
      <c r="D7" s="20"/>
      <c r="E7" s="20"/>
      <c r="F7" s="20"/>
      <c r="G7" s="20"/>
      <c r="H7" s="21"/>
      <c r="I7" s="68" t="s">
        <v>9</v>
      </c>
    </row>
    <row r="8" ht="22" customHeight="1" spans="1:9">
      <c r="A8" s="22"/>
      <c r="B8" s="23" t="s">
        <v>10</v>
      </c>
      <c r="C8" s="24" t="s">
        <v>11</v>
      </c>
      <c r="D8" s="24" t="s">
        <v>12</v>
      </c>
      <c r="E8" s="24" t="s">
        <v>13</v>
      </c>
      <c r="F8" s="24" t="s">
        <v>14</v>
      </c>
      <c r="G8" s="24" t="s">
        <v>15</v>
      </c>
      <c r="H8" s="25"/>
      <c r="I8" s="69"/>
    </row>
    <row r="9" s="7" customFormat="1" ht="22" customHeight="1" spans="1:12">
      <c r="A9" s="26">
        <v>1</v>
      </c>
      <c r="B9" s="27" t="s">
        <v>16</v>
      </c>
      <c r="C9" s="28">
        <v>7.01</v>
      </c>
      <c r="D9" s="28">
        <v>7</v>
      </c>
      <c r="E9" s="28">
        <v>6.98</v>
      </c>
      <c r="F9" s="28">
        <v>6.98</v>
      </c>
      <c r="G9" s="28">
        <v>7</v>
      </c>
      <c r="H9" s="29">
        <f>SUM(C9:G9)/5</f>
        <v>6.994</v>
      </c>
      <c r="I9" s="31">
        <f>MAX(C9:G9)-MIN(C9:G9)</f>
        <v>0.0299999999999994</v>
      </c>
      <c r="K9" s="70"/>
      <c r="L9" s="71"/>
    </row>
    <row r="10" s="7" customFormat="1" ht="22" customHeight="1" spans="1:12">
      <c r="A10" s="26">
        <v>2</v>
      </c>
      <c r="B10" s="27" t="s">
        <v>17</v>
      </c>
      <c r="C10" s="28">
        <v>7.02</v>
      </c>
      <c r="D10" s="28">
        <v>7</v>
      </c>
      <c r="E10" s="28">
        <v>7</v>
      </c>
      <c r="F10" s="28">
        <v>7</v>
      </c>
      <c r="G10" s="28">
        <v>7.02</v>
      </c>
      <c r="H10" s="29">
        <f t="shared" ref="H10:H21" si="0">SUM(C10:G10)/5</f>
        <v>7.008</v>
      </c>
      <c r="I10" s="31">
        <f t="shared" ref="I10:I21" si="1">MAX(C10:G10)-MIN(C10:G10)</f>
        <v>0.0199999999999996</v>
      </c>
      <c r="K10" s="70"/>
      <c r="L10" s="71"/>
    </row>
    <row r="11" s="7" customFormat="1" ht="22" customHeight="1" spans="1:12">
      <c r="A11" s="26">
        <v>3</v>
      </c>
      <c r="B11" s="27" t="s">
        <v>18</v>
      </c>
      <c r="C11" s="28">
        <v>7</v>
      </c>
      <c r="D11" s="28">
        <v>7.02</v>
      </c>
      <c r="E11" s="28">
        <v>7.01</v>
      </c>
      <c r="F11" s="28">
        <v>6.98</v>
      </c>
      <c r="G11" s="28">
        <v>7</v>
      </c>
      <c r="H11" s="29">
        <f t="shared" si="0"/>
        <v>7.002</v>
      </c>
      <c r="I11" s="31">
        <f t="shared" si="1"/>
        <v>0.0399999999999991</v>
      </c>
      <c r="K11" s="70"/>
      <c r="L11" s="71"/>
    </row>
    <row r="12" s="7" customFormat="1" ht="22" customHeight="1" spans="1:12">
      <c r="A12" s="26">
        <v>4</v>
      </c>
      <c r="B12" s="27" t="s">
        <v>19</v>
      </c>
      <c r="C12" s="28">
        <v>7</v>
      </c>
      <c r="D12" s="28">
        <v>7</v>
      </c>
      <c r="E12" s="28">
        <v>7.02</v>
      </c>
      <c r="F12" s="28">
        <v>7</v>
      </c>
      <c r="G12" s="28">
        <v>7.02</v>
      </c>
      <c r="H12" s="29">
        <f t="shared" si="0"/>
        <v>7.008</v>
      </c>
      <c r="I12" s="31">
        <f t="shared" si="1"/>
        <v>0.0199999999999996</v>
      </c>
      <c r="K12" s="70" t="s">
        <v>20</v>
      </c>
      <c r="L12" s="71" t="s">
        <v>21</v>
      </c>
    </row>
    <row r="13" s="7" customFormat="1" ht="22" customHeight="1" spans="1:12">
      <c r="A13" s="30">
        <v>5</v>
      </c>
      <c r="B13" s="27" t="s">
        <v>22</v>
      </c>
      <c r="C13" s="28">
        <v>7.01</v>
      </c>
      <c r="D13" s="28">
        <v>7</v>
      </c>
      <c r="E13" s="28">
        <v>6.98</v>
      </c>
      <c r="F13" s="28">
        <v>6.99</v>
      </c>
      <c r="G13" s="28">
        <v>7</v>
      </c>
      <c r="H13" s="29">
        <f t="shared" si="0"/>
        <v>6.996</v>
      </c>
      <c r="I13" s="31">
        <f t="shared" si="1"/>
        <v>0.0299999999999994</v>
      </c>
      <c r="K13" s="70"/>
      <c r="L13" s="71"/>
    </row>
    <row r="14" s="7" customFormat="1" ht="22" customHeight="1" spans="1:12">
      <c r="A14" s="30">
        <v>6</v>
      </c>
      <c r="B14" s="27" t="s">
        <v>23</v>
      </c>
      <c r="C14" s="28">
        <v>6.97</v>
      </c>
      <c r="D14" s="28">
        <v>7.02</v>
      </c>
      <c r="E14" s="28">
        <v>7.02</v>
      </c>
      <c r="F14" s="28">
        <v>7</v>
      </c>
      <c r="G14" s="28">
        <v>7</v>
      </c>
      <c r="H14" s="29">
        <f t="shared" si="0"/>
        <v>7.002</v>
      </c>
      <c r="I14" s="31">
        <f t="shared" si="1"/>
        <v>0.0499999999999998</v>
      </c>
      <c r="K14" s="70"/>
      <c r="L14" s="71"/>
    </row>
    <row r="15" s="7" customFormat="1" ht="22" customHeight="1" spans="1:12">
      <c r="A15" s="30">
        <v>7</v>
      </c>
      <c r="B15" s="27" t="s">
        <v>24</v>
      </c>
      <c r="C15" s="28">
        <v>7.01</v>
      </c>
      <c r="D15" s="28">
        <v>7.02</v>
      </c>
      <c r="E15" s="28">
        <v>7</v>
      </c>
      <c r="F15" s="28">
        <v>7.01</v>
      </c>
      <c r="G15" s="28">
        <v>7</v>
      </c>
      <c r="H15" s="29">
        <f t="shared" si="0"/>
        <v>7.008</v>
      </c>
      <c r="I15" s="31">
        <f t="shared" si="1"/>
        <v>0.0199999999999996</v>
      </c>
      <c r="K15" s="70" t="s">
        <v>25</v>
      </c>
      <c r="L15" s="71"/>
    </row>
    <row r="16" s="7" customFormat="1" ht="22" customHeight="1" spans="1:12">
      <c r="A16" s="30">
        <v>8</v>
      </c>
      <c r="B16" s="27" t="s">
        <v>26</v>
      </c>
      <c r="C16" s="28">
        <v>7.02</v>
      </c>
      <c r="D16" s="28">
        <v>6.99</v>
      </c>
      <c r="E16" s="28">
        <v>7</v>
      </c>
      <c r="F16" s="28">
        <v>7.03</v>
      </c>
      <c r="G16" s="28">
        <v>7.02</v>
      </c>
      <c r="H16" s="29">
        <f t="shared" si="0"/>
        <v>7.012</v>
      </c>
      <c r="I16" s="31">
        <f t="shared" si="1"/>
        <v>0.04</v>
      </c>
      <c r="K16" s="70"/>
      <c r="L16" s="72"/>
    </row>
    <row r="17" s="7" customFormat="1" ht="22" customHeight="1" spans="1:12">
      <c r="A17" s="30">
        <v>9</v>
      </c>
      <c r="B17" s="27" t="s">
        <v>27</v>
      </c>
      <c r="C17" s="28">
        <v>7.01</v>
      </c>
      <c r="D17" s="28">
        <v>7</v>
      </c>
      <c r="E17" s="28">
        <v>6.98</v>
      </c>
      <c r="F17" s="28">
        <v>7</v>
      </c>
      <c r="G17" s="28">
        <v>7.02</v>
      </c>
      <c r="H17" s="29">
        <f t="shared" si="0"/>
        <v>7.002</v>
      </c>
      <c r="I17" s="31">
        <f t="shared" si="1"/>
        <v>0.0399999999999991</v>
      </c>
      <c r="K17" s="70"/>
      <c r="L17" s="71"/>
    </row>
    <row r="18" s="7" customFormat="1" ht="22" customHeight="1" spans="1:12">
      <c r="A18" s="30">
        <v>10</v>
      </c>
      <c r="B18" s="27" t="s">
        <v>28</v>
      </c>
      <c r="C18" s="28">
        <v>7</v>
      </c>
      <c r="D18" s="28">
        <v>7</v>
      </c>
      <c r="E18" s="28">
        <v>6.98</v>
      </c>
      <c r="F18" s="28">
        <v>7</v>
      </c>
      <c r="G18" s="28">
        <v>6.98</v>
      </c>
      <c r="H18" s="29">
        <f t="shared" si="0"/>
        <v>6.992</v>
      </c>
      <c r="I18" s="31">
        <f t="shared" si="1"/>
        <v>0.0199999999999996</v>
      </c>
      <c r="K18" s="70"/>
      <c r="L18" s="71"/>
    </row>
    <row r="19" s="7" customFormat="1" ht="22" customHeight="1" spans="1:12">
      <c r="A19" s="30">
        <v>11</v>
      </c>
      <c r="B19" s="27" t="s">
        <v>29</v>
      </c>
      <c r="C19" s="28">
        <v>6.98</v>
      </c>
      <c r="D19" s="28">
        <v>7.02</v>
      </c>
      <c r="E19" s="28">
        <v>6.98</v>
      </c>
      <c r="F19" s="28">
        <v>7</v>
      </c>
      <c r="G19" s="28">
        <v>7</v>
      </c>
      <c r="H19" s="29">
        <f t="shared" si="0"/>
        <v>6.996</v>
      </c>
      <c r="I19" s="31">
        <f t="shared" si="1"/>
        <v>0.0399999999999991</v>
      </c>
      <c r="K19" s="70"/>
      <c r="L19" s="71"/>
    </row>
    <row r="20" s="7" customFormat="1" ht="22" customHeight="1" spans="1:12">
      <c r="A20" s="30">
        <v>12</v>
      </c>
      <c r="B20" s="27" t="s">
        <v>30</v>
      </c>
      <c r="C20" s="28">
        <v>7.03</v>
      </c>
      <c r="D20" s="28">
        <v>6.99</v>
      </c>
      <c r="E20" s="28">
        <v>7.02</v>
      </c>
      <c r="F20" s="28">
        <v>7</v>
      </c>
      <c r="G20" s="28">
        <v>6.98</v>
      </c>
      <c r="H20" s="29">
        <f t="shared" si="0"/>
        <v>7.004</v>
      </c>
      <c r="I20" s="31">
        <f t="shared" si="1"/>
        <v>0.0499999999999998</v>
      </c>
      <c r="K20" s="70"/>
      <c r="L20" s="71"/>
    </row>
    <row r="21" s="7" customFormat="1" ht="22" customHeight="1" spans="1:12">
      <c r="A21" s="30">
        <v>13</v>
      </c>
      <c r="B21" s="27" t="s">
        <v>31</v>
      </c>
      <c r="C21" s="28">
        <v>6.98</v>
      </c>
      <c r="D21" s="28">
        <v>6.98</v>
      </c>
      <c r="E21" s="28">
        <v>7</v>
      </c>
      <c r="F21" s="28">
        <v>7</v>
      </c>
      <c r="G21" s="28">
        <v>7</v>
      </c>
      <c r="H21" s="29">
        <f t="shared" si="0"/>
        <v>6.992</v>
      </c>
      <c r="I21" s="31">
        <f t="shared" si="1"/>
        <v>0.0199999999999996</v>
      </c>
      <c r="K21" s="70"/>
      <c r="L21" s="71"/>
    </row>
    <row r="22" s="7" customFormat="1" ht="22" customHeight="1" spans="1:12">
      <c r="A22" s="30"/>
      <c r="B22" s="27"/>
      <c r="C22" s="31"/>
      <c r="D22" s="31"/>
      <c r="E22" s="31"/>
      <c r="F22" s="31"/>
      <c r="G22" s="31"/>
      <c r="H22" s="29"/>
      <c r="I22" s="31"/>
      <c r="K22" s="70"/>
      <c r="L22" s="71"/>
    </row>
    <row r="23" s="7" customFormat="1" ht="22" customHeight="1" spans="1:12">
      <c r="A23" s="30"/>
      <c r="B23" s="27"/>
      <c r="C23" s="31"/>
      <c r="D23" s="31"/>
      <c r="E23" s="31"/>
      <c r="F23" s="31"/>
      <c r="G23" s="31"/>
      <c r="H23" s="29"/>
      <c r="I23" s="31"/>
      <c r="K23" s="70"/>
      <c r="L23" s="71"/>
    </row>
    <row r="24" s="7" customFormat="1" ht="22" customHeight="1" spans="1:12">
      <c r="A24" s="30"/>
      <c r="B24" s="32"/>
      <c r="C24" s="30"/>
      <c r="D24" s="30"/>
      <c r="E24" s="30"/>
      <c r="F24" s="30"/>
      <c r="G24" s="30"/>
      <c r="H24" s="33"/>
      <c r="I24" s="73"/>
      <c r="K24" s="70"/>
      <c r="L24" s="71"/>
    </row>
    <row r="25" s="7" customFormat="1" ht="22" customHeight="1" spans="1:12">
      <c r="A25" s="30"/>
      <c r="B25" s="32"/>
      <c r="C25" s="30"/>
      <c r="D25" s="30"/>
      <c r="E25" s="30"/>
      <c r="F25" s="30"/>
      <c r="G25" s="30"/>
      <c r="H25" s="33"/>
      <c r="I25" s="74"/>
      <c r="K25" s="70"/>
      <c r="L25" s="71"/>
    </row>
    <row r="26" s="7" customFormat="1" ht="22" customHeight="1" spans="1:12">
      <c r="A26" s="30"/>
      <c r="B26" s="32"/>
      <c r="C26" s="30"/>
      <c r="D26" s="30"/>
      <c r="E26" s="30"/>
      <c r="F26" s="30"/>
      <c r="G26" s="30"/>
      <c r="H26" s="33"/>
      <c r="I26" s="73"/>
      <c r="K26" s="70"/>
      <c r="L26" s="71"/>
    </row>
    <row r="27" s="7" customFormat="1" ht="22" customHeight="1" spans="1:12">
      <c r="A27" s="30"/>
      <c r="B27" s="32"/>
      <c r="C27" s="30"/>
      <c r="D27" s="30"/>
      <c r="E27" s="30"/>
      <c r="F27" s="30"/>
      <c r="G27" s="30"/>
      <c r="H27" s="33"/>
      <c r="I27" s="73"/>
      <c r="K27" s="70"/>
      <c r="L27" s="71"/>
    </row>
    <row r="28" s="7" customFormat="1" ht="22" customHeight="1" spans="1:12">
      <c r="A28" s="30"/>
      <c r="B28" s="32"/>
      <c r="C28" s="30"/>
      <c r="D28" s="30"/>
      <c r="E28" s="30"/>
      <c r="F28" s="30"/>
      <c r="G28" s="30"/>
      <c r="H28" s="33"/>
      <c r="I28" s="74"/>
      <c r="K28" s="70"/>
      <c r="L28" s="71"/>
    </row>
    <row r="29" s="7" customFormat="1" ht="22" customHeight="1" spans="1:9">
      <c r="A29" s="34"/>
      <c r="B29" s="35">
        <f>AVERAGE(H9:H23)</f>
        <v>7.00123076923077</v>
      </c>
      <c r="C29" s="36"/>
      <c r="D29" s="36"/>
      <c r="E29" s="36"/>
      <c r="F29" s="37"/>
      <c r="G29" s="38">
        <f>AVERAGE(I9:I23)</f>
        <v>0.0323076923076918</v>
      </c>
      <c r="H29" s="39"/>
      <c r="I29" s="75"/>
    </row>
    <row r="30" s="7" customFormat="1" ht="29.25" customHeight="1" spans="1:9">
      <c r="A30" s="40" t="s">
        <v>32</v>
      </c>
      <c r="B30" s="41"/>
      <c r="C30" s="42" t="s">
        <v>33</v>
      </c>
      <c r="D30" s="43">
        <v>0.577</v>
      </c>
      <c r="E30" s="42" t="s">
        <v>34</v>
      </c>
      <c r="F30" s="43">
        <v>2.115</v>
      </c>
      <c r="G30" s="42" t="s">
        <v>35</v>
      </c>
      <c r="H30" s="77" t="s">
        <v>36</v>
      </c>
      <c r="I30" s="76"/>
    </row>
    <row r="31" ht="37.5" customHeight="1" spans="1:9">
      <c r="A31" s="44"/>
      <c r="B31" s="45" t="s">
        <v>37</v>
      </c>
      <c r="C31" s="46"/>
      <c r="D31" s="7"/>
      <c r="E31" s="7"/>
      <c r="F31" s="7"/>
      <c r="G31" s="7"/>
      <c r="H31" s="7"/>
      <c r="I31" s="7"/>
    </row>
    <row r="32" ht="23.25" customHeight="1" spans="1:9">
      <c r="A32" s="47" t="s">
        <v>38</v>
      </c>
      <c r="B32" s="48" t="s">
        <v>39</v>
      </c>
      <c r="C32" s="49"/>
      <c r="D32" s="50">
        <f>SUM(B29)</f>
        <v>7.00123076923077</v>
      </c>
      <c r="E32" s="51" t="s">
        <v>40</v>
      </c>
      <c r="F32" s="7"/>
      <c r="G32" s="7"/>
      <c r="H32" s="7"/>
      <c r="I32" s="7"/>
    </row>
    <row r="33" ht="36.75" customHeight="1" spans="1:9">
      <c r="A33" s="47" t="s">
        <v>41</v>
      </c>
      <c r="B33" s="48" t="s">
        <v>42</v>
      </c>
      <c r="C33" s="49"/>
      <c r="D33" s="52">
        <f>SUM(D32+D30*G29)</f>
        <v>7.01987230769231</v>
      </c>
      <c r="E33" s="51" t="s">
        <v>40</v>
      </c>
      <c r="F33" s="53"/>
      <c r="G33" s="53"/>
      <c r="H33" s="54"/>
      <c r="I33" s="54"/>
    </row>
    <row r="34" ht="27" customHeight="1" spans="1:9">
      <c r="A34" s="47" t="s">
        <v>43</v>
      </c>
      <c r="B34" s="48" t="s">
        <v>44</v>
      </c>
      <c r="D34" s="52">
        <f>SUM(B29-D30*G29)</f>
        <v>6.98258923076923</v>
      </c>
      <c r="E34" s="51" t="s">
        <v>40</v>
      </c>
      <c r="F34" s="55"/>
      <c r="G34" s="55"/>
      <c r="H34" s="55"/>
      <c r="I34" s="7"/>
    </row>
    <row r="35" ht="39.75" customHeight="1" spans="1:9">
      <c r="A35" s="56" t="s">
        <v>9</v>
      </c>
      <c r="B35" s="57" t="s">
        <v>37</v>
      </c>
      <c r="D35" s="58"/>
      <c r="E35" s="7"/>
      <c r="F35" s="7"/>
      <c r="G35" s="7"/>
      <c r="H35" s="7"/>
      <c r="I35" s="7"/>
    </row>
    <row r="36" ht="25.5" customHeight="1" spans="1:9">
      <c r="A36" s="59" t="s">
        <v>45</v>
      </c>
      <c r="B36" s="60" t="s">
        <v>46</v>
      </c>
      <c r="D36" s="61">
        <f>SUM(G29)</f>
        <v>0.0323076923076918</v>
      </c>
      <c r="E36" s="51" t="s">
        <v>40</v>
      </c>
      <c r="F36" s="7"/>
      <c r="G36" s="7"/>
      <c r="H36" s="7"/>
      <c r="I36" s="7"/>
    </row>
    <row r="37" ht="30.75" customHeight="1" spans="1:9">
      <c r="A37" s="47" t="s">
        <v>41</v>
      </c>
      <c r="B37" s="48" t="s">
        <v>42</v>
      </c>
      <c r="D37" s="61">
        <f>SUM(F30*G29)</f>
        <v>0.0683307692307682</v>
      </c>
      <c r="E37" s="51" t="s">
        <v>40</v>
      </c>
      <c r="F37" s="62"/>
      <c r="G37" s="7"/>
      <c r="H37" s="54"/>
      <c r="I37" s="54"/>
    </row>
    <row r="38" ht="29.25" customHeight="1" spans="1:9">
      <c r="A38" s="47" t="s">
        <v>43</v>
      </c>
      <c r="B38" s="48" t="s">
        <v>44</v>
      </c>
      <c r="D38" s="78" t="s">
        <v>36</v>
      </c>
      <c r="E38" s="51" t="s">
        <v>47</v>
      </c>
      <c r="F38" s="7"/>
      <c r="G38" s="7"/>
      <c r="H38" s="54"/>
      <c r="I38" s="54"/>
    </row>
    <row r="39" ht="48" customHeight="1" spans="1:9">
      <c r="A39" s="64" t="s">
        <v>48</v>
      </c>
      <c r="B39" s="9"/>
      <c r="C39" s="9"/>
      <c r="D39" s="9"/>
      <c r="E39" s="9"/>
      <c r="F39" s="9"/>
      <c r="G39" s="9"/>
      <c r="H39" s="9"/>
      <c r="I39" s="9"/>
    </row>
    <row r="40" ht="46.5" customHeight="1" spans="1:9">
      <c r="A40" s="65" t="s">
        <v>49</v>
      </c>
      <c r="B40" s="66"/>
      <c r="C40" s="66"/>
      <c r="D40" s="66"/>
      <c r="E40" s="66"/>
      <c r="F40" s="66"/>
      <c r="G40" s="66"/>
      <c r="H40" s="66"/>
      <c r="I40" s="66"/>
    </row>
    <row r="41" ht="49.5" customHeight="1" spans="2:9">
      <c r="B41" s="67" t="s">
        <v>50</v>
      </c>
      <c r="C41" s="67"/>
      <c r="D41" s="67"/>
      <c r="E41" s="67"/>
      <c r="F41" s="67"/>
      <c r="G41" s="67"/>
      <c r="H41" s="67"/>
      <c r="I41" s="67"/>
    </row>
  </sheetData>
  <mergeCells count="17">
    <mergeCell ref="A1:I1"/>
    <mergeCell ref="A2:I2"/>
    <mergeCell ref="A3:F3"/>
    <mergeCell ref="A4:I4"/>
    <mergeCell ref="A5:I5"/>
    <mergeCell ref="C7:G7"/>
    <mergeCell ref="A30:B30"/>
    <mergeCell ref="B31:C31"/>
    <mergeCell ref="H33:I33"/>
    <mergeCell ref="H37:I37"/>
    <mergeCell ref="H38:I38"/>
    <mergeCell ref="A39:I39"/>
    <mergeCell ref="A40:I40"/>
    <mergeCell ref="B41:I41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212090</xdr:colOff>
                <xdr:row>6</xdr:row>
                <xdr:rowOff>86995</xdr:rowOff>
              </from>
              <to>
                <xdr:col>7</xdr:col>
                <xdr:colOff>440690</xdr:colOff>
                <xdr:row>7</xdr:row>
                <xdr:rowOff>97790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28</xdr:row>
                <xdr:rowOff>0</xdr:rowOff>
              </from>
              <to>
                <xdr:col>1</xdr:col>
                <xdr:colOff>38100</xdr:colOff>
                <xdr:row>28</xdr:row>
                <xdr:rowOff>271780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222885</xdr:colOff>
                <xdr:row>30</xdr:row>
                <xdr:rowOff>457200</xdr:rowOff>
              </from>
              <to>
                <xdr:col>2</xdr:col>
                <xdr:colOff>565785</xdr:colOff>
                <xdr:row>31</xdr:row>
                <xdr:rowOff>255270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1</xdr:col>
                <xdr:colOff>620395</xdr:colOff>
                <xdr:row>32</xdr:row>
                <xdr:rowOff>64770</xdr:rowOff>
              </from>
              <to>
                <xdr:col>3</xdr:col>
                <xdr:colOff>53975</xdr:colOff>
                <xdr:row>32</xdr:row>
                <xdr:rowOff>396875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1</xdr:col>
                <xdr:colOff>593090</xdr:colOff>
                <xdr:row>33</xdr:row>
                <xdr:rowOff>15875</xdr:rowOff>
              </from>
              <to>
                <xdr:col>3</xdr:col>
                <xdr:colOff>26670</xdr:colOff>
                <xdr:row>34</xdr:row>
                <xdr:rowOff>5080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36</xdr:row>
                <xdr:rowOff>114300</xdr:rowOff>
              </from>
              <to>
                <xdr:col>2</xdr:col>
                <xdr:colOff>560070</xdr:colOff>
                <xdr:row>37</xdr:row>
                <xdr:rowOff>26670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30</xdr:row>
                <xdr:rowOff>97790</xdr:rowOff>
              </from>
              <to>
                <xdr:col>0</xdr:col>
                <xdr:colOff>685800</xdr:colOff>
                <xdr:row>30</xdr:row>
                <xdr:rowOff>440690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48895</xdr:colOff>
                <xdr:row>37</xdr:row>
                <xdr:rowOff>59690</xdr:rowOff>
              </from>
              <to>
                <xdr:col>2</xdr:col>
                <xdr:colOff>560070</xdr:colOff>
                <xdr:row>37</xdr:row>
                <xdr:rowOff>358775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32"/>
  <sheetViews>
    <sheetView tabSelected="1" zoomScale="115" zoomScaleNormal="115" topLeftCell="A7" workbookViewId="0">
      <selection activeCell="B32" sqref="B32:K32"/>
    </sheetView>
  </sheetViews>
  <sheetFormatPr defaultColWidth="9" defaultRowHeight="15.75"/>
  <cols>
    <col min="12" max="12" width="6.20833333333333" customWidth="1"/>
    <col min="13" max="13" width="11.1416666666667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52</v>
      </c>
      <c r="F3" s="4"/>
      <c r="G3" s="4"/>
      <c r="H3" s="4"/>
      <c r="I3" s="3"/>
      <c r="J3" s="3"/>
      <c r="K3" s="3"/>
      <c r="L3" s="3"/>
      <c r="M3" s="3"/>
    </row>
    <row r="5" spans="13:13">
      <c r="M5" s="7"/>
    </row>
    <row r="7" spans="13:13">
      <c r="M7" s="7" t="s">
        <v>53</v>
      </c>
    </row>
    <row r="8" spans="13:13">
      <c r="M8" s="1"/>
    </row>
    <row r="9" spans="13:13">
      <c r="M9" s="7"/>
    </row>
    <row r="10" spans="13:13">
      <c r="M10" s="8" t="s">
        <v>54</v>
      </c>
    </row>
    <row r="11" spans="13:13">
      <c r="M11" s="8"/>
    </row>
    <row r="13" spans="13:13">
      <c r="M13" t="s">
        <v>55</v>
      </c>
    </row>
    <row r="14" spans="13:13">
      <c r="M14" s="7"/>
    </row>
    <row r="15" spans="13:13">
      <c r="M15" s="7"/>
    </row>
    <row r="17" ht="20.25" customHeight="1" spans="5:13">
      <c r="E17" s="4" t="s">
        <v>56</v>
      </c>
      <c r="F17" s="5"/>
      <c r="G17" s="5"/>
      <c r="H17" s="5"/>
      <c r="I17" s="5"/>
      <c r="M17" s="1"/>
    </row>
    <row r="18" ht="22.5" customHeight="1" spans="13:13">
      <c r="M18" s="1"/>
    </row>
    <row r="20" spans="13:13">
      <c r="M20" s="7" t="s">
        <v>57</v>
      </c>
    </row>
    <row r="23" spans="13:13">
      <c r="M23" t="s">
        <v>58</v>
      </c>
    </row>
    <row r="24" spans="13:13">
      <c r="M24" s="9"/>
    </row>
    <row r="26" spans="13:13">
      <c r="M26" s="1"/>
    </row>
    <row r="28" spans="13:13">
      <c r="M28" s="7" t="s">
        <v>59</v>
      </c>
    </row>
    <row r="32" ht="36" customHeight="1" spans="2:11">
      <c r="B32" s="6" t="s">
        <v>60</v>
      </c>
      <c r="C32" s="6"/>
      <c r="D32" s="6"/>
      <c r="E32" s="6"/>
      <c r="F32" s="6"/>
      <c r="G32" s="6"/>
      <c r="H32" s="6"/>
      <c r="I32" s="6"/>
      <c r="J32" s="6"/>
      <c r="K32" s="6"/>
    </row>
  </sheetData>
  <mergeCells count="5">
    <mergeCell ref="A1:M1"/>
    <mergeCell ref="A2:M2"/>
    <mergeCell ref="E3:H3"/>
    <mergeCell ref="E17:I17"/>
    <mergeCell ref="B32:K32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win8</cp:lastModifiedBy>
  <dcterms:created xsi:type="dcterms:W3CDTF">1996-12-17T01:32:00Z</dcterms:created>
  <cp:lastPrinted>2018-04-29T09:53:00Z</cp:lastPrinted>
  <dcterms:modified xsi:type="dcterms:W3CDTF">2022-08-28T07:32:40Z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6450A52AFDD2420FB7F44AC8C6759C3C</vt:lpwstr>
  </property>
</Properties>
</file>