
<file path=[Content_Types].xml><?xml version="1.0" encoding="utf-8"?>
<Types xmlns="http://schemas.openxmlformats.org/package/2006/content-types">
  <Default Extension="bin" ContentType="application/vnd.openxmlformats-officedocument.oleObject"/>
  <Default Extension="emf" ContentType="image/x-emf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showInkAnnotation="0"/>
  <mc:AlternateContent xmlns:mc="http://schemas.openxmlformats.org/markup-compatibility/2006">
    <mc:Choice Requires="x15">
      <x15ac:absPath xmlns:x15ac="http://schemas.microsoft.com/office/spreadsheetml/2010/11/ac" url="C:\Users\yuh\Desktop\上传\吴江变压器有限公司\吴变D审核资料\"/>
    </mc:Choice>
  </mc:AlternateContent>
  <xr:revisionPtr revIDLastSave="0" documentId="8_{F9A25892-338D-49AE-BDE0-B7E46B7DFF16}" xr6:coauthVersionLast="47" xr6:coauthVersionMax="47" xr10:uidLastSave="{00000000-0000-0000-0000-000000000000}"/>
  <bookViews>
    <workbookView xWindow="0" yWindow="0" windowWidth="19200" windowHeight="10200" xr2:uid="{00000000-000D-0000-FFFF-FFFF00000000}"/>
  </bookViews>
  <sheets>
    <sheet name="1A" sheetId="16" r:id="rId1"/>
    <sheet name="1B" sheetId="17" r:id="rId2"/>
    <sheet name="Sheet1" sheetId="18" r:id="rId3"/>
  </sheets>
  <definedNames>
    <definedName name="_xlnm.Print_Titles" localSheetId="0">'1A'!$1:$2</definedName>
  </definedNames>
  <calcPr calcId="19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8" i="16" l="1"/>
  <c r="B16" i="16" s="1"/>
  <c r="I8" i="16"/>
  <c r="H9" i="16"/>
  <c r="I9" i="16"/>
  <c r="G16" i="16" s="1"/>
  <c r="H10" i="16"/>
  <c r="I10" i="16"/>
  <c r="H11" i="16"/>
  <c r="I11" i="16"/>
  <c r="H12" i="16"/>
  <c r="I12" i="16"/>
  <c r="H13" i="16"/>
  <c r="I13" i="16"/>
  <c r="H14" i="16"/>
  <c r="I14" i="16"/>
  <c r="H15" i="16"/>
  <c r="I15" i="16"/>
  <c r="D19" i="16" l="1"/>
  <c r="D20" i="16" s="1"/>
  <c r="D21" i="16"/>
  <c r="D23" i="16"/>
  <c r="D24" i="16"/>
  <c r="D25" i="16"/>
</calcChain>
</file>

<file path=xl/sharedStrings.xml><?xml version="1.0" encoding="utf-8"?>
<sst xmlns="http://schemas.openxmlformats.org/spreadsheetml/2006/main" count="50" uniqueCount="44">
  <si>
    <t>绝缘油中含水量测定测量过程监视控制图</t>
  </si>
  <si>
    <r>
      <t>测量过程名称：</t>
    </r>
    <r>
      <rPr>
        <sz val="12"/>
        <rFont val="Times New Roman"/>
        <family val="1"/>
      </rPr>
      <t xml:space="preserve"> </t>
    </r>
    <r>
      <rPr>
        <sz val="12"/>
        <rFont val="宋体"/>
        <charset val="134"/>
      </rPr>
      <t>含水量测量</t>
    </r>
  </si>
  <si>
    <t>测量仪器：卡尔费休测定仪   测量范围：（0.1 - 10×10^5）mg/L， 最大允许误差：±0.1mg/L</t>
  </si>
  <si>
    <r>
      <rPr>
        <sz val="12"/>
        <rFont val="宋体"/>
        <charset val="134"/>
      </rPr>
      <t>监视方法：统计技术</t>
    </r>
    <r>
      <rPr>
        <sz val="12"/>
        <rFont val="Times New Roman"/>
        <family val="1"/>
      </rPr>
      <t xml:space="preserve">        </t>
    </r>
    <r>
      <rPr>
        <sz val="12"/>
        <rFont val="宋体"/>
        <charset val="134"/>
      </rPr>
      <t>核查标准：标准电压互感器</t>
    </r>
    <r>
      <rPr>
        <sz val="12"/>
        <rFont val="Times New Roman"/>
        <family val="1"/>
      </rPr>
      <t xml:space="preserve">      </t>
    </r>
  </si>
  <si>
    <t>序号</t>
  </si>
  <si>
    <t>日期</t>
  </si>
  <si>
    <t>观察记录</t>
  </si>
  <si>
    <t>R</t>
  </si>
  <si>
    <r>
      <rPr>
        <sz val="12"/>
        <rFont val="Times New Roman"/>
        <family val="1"/>
      </rPr>
      <t>X</t>
    </r>
    <r>
      <rPr>
        <vertAlign val="subscript"/>
        <sz val="12"/>
        <rFont val="Times New Roman"/>
        <family val="1"/>
      </rPr>
      <t>1</t>
    </r>
  </si>
  <si>
    <r>
      <rPr>
        <sz val="12"/>
        <rFont val="Times New Roman"/>
        <family val="1"/>
      </rPr>
      <t>X</t>
    </r>
    <r>
      <rPr>
        <vertAlign val="subscript"/>
        <sz val="12"/>
        <rFont val="Times New Roman"/>
        <family val="1"/>
      </rPr>
      <t>2</t>
    </r>
  </si>
  <si>
    <r>
      <rPr>
        <sz val="12"/>
        <rFont val="Times New Roman"/>
        <family val="1"/>
      </rPr>
      <t>X</t>
    </r>
    <r>
      <rPr>
        <vertAlign val="subscript"/>
        <sz val="12"/>
        <rFont val="Times New Roman"/>
        <family val="1"/>
      </rPr>
      <t>3</t>
    </r>
  </si>
  <si>
    <r>
      <rPr>
        <sz val="12"/>
        <rFont val="Times New Roman"/>
        <family val="1"/>
      </rPr>
      <t>X</t>
    </r>
    <r>
      <rPr>
        <vertAlign val="subscript"/>
        <sz val="12"/>
        <rFont val="Times New Roman"/>
        <family val="1"/>
      </rPr>
      <t>4</t>
    </r>
  </si>
  <si>
    <r>
      <rPr>
        <sz val="12"/>
        <rFont val="Times New Roman"/>
        <family val="1"/>
      </rPr>
      <t>X</t>
    </r>
    <r>
      <rPr>
        <vertAlign val="subscript"/>
        <sz val="12"/>
        <rFont val="Times New Roman"/>
        <family val="1"/>
      </rPr>
      <t>5</t>
    </r>
  </si>
  <si>
    <t>2022.1.13</t>
  </si>
  <si>
    <t>2022.2.18</t>
  </si>
  <si>
    <t>2022.3.21</t>
  </si>
  <si>
    <t>2022.4.11</t>
  </si>
  <si>
    <t>2022.5.15</t>
  </si>
  <si>
    <t>2022.6.10</t>
  </si>
  <si>
    <t>2022.7.18</t>
  </si>
  <si>
    <t>2022.8.10</t>
  </si>
  <si>
    <t>查表得:</t>
  </si>
  <si>
    <r>
      <rPr>
        <sz val="12"/>
        <rFont val="宋体"/>
        <charset val="134"/>
      </rPr>
      <t>A</t>
    </r>
    <r>
      <rPr>
        <vertAlign val="subscript"/>
        <sz val="12"/>
        <rFont val="宋体"/>
        <family val="3"/>
        <charset val="134"/>
      </rPr>
      <t>2=</t>
    </r>
  </si>
  <si>
    <r>
      <rPr>
        <sz val="12"/>
        <rFont val="宋体"/>
        <charset val="134"/>
      </rPr>
      <t>D</t>
    </r>
    <r>
      <rPr>
        <vertAlign val="subscript"/>
        <sz val="12"/>
        <rFont val="宋体"/>
        <family val="3"/>
        <charset val="134"/>
      </rPr>
      <t>4=</t>
    </r>
  </si>
  <si>
    <r>
      <rPr>
        <sz val="12"/>
        <rFont val="宋体"/>
        <charset val="134"/>
      </rPr>
      <t>D</t>
    </r>
    <r>
      <rPr>
        <vertAlign val="subscript"/>
        <sz val="12"/>
        <rFont val="宋体"/>
        <family val="3"/>
        <charset val="134"/>
      </rPr>
      <t>3=</t>
    </r>
  </si>
  <si>
    <t>控制图计算：</t>
  </si>
  <si>
    <r>
      <rPr>
        <sz val="12"/>
        <rFont val="宋体"/>
        <charset val="134"/>
      </rPr>
      <t>中心线</t>
    </r>
    <r>
      <rPr>
        <sz val="12"/>
        <rFont val="Times New Roman"/>
        <family val="1"/>
      </rPr>
      <t xml:space="preserve"> </t>
    </r>
  </si>
  <si>
    <t xml:space="preserve">  CL=</t>
  </si>
  <si>
    <t>上控制线</t>
  </si>
  <si>
    <t>UCL=</t>
  </si>
  <si>
    <t>下控制线</t>
  </si>
  <si>
    <t>LCL=</t>
  </si>
  <si>
    <t>中心线</t>
  </si>
  <si>
    <t>CL=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</si>
  <si>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监视结果评价：</t>
    </r>
  </si>
  <si>
    <t xml:space="preserve">    均值、极差控制图状态正常，变比测量过程中未出现非正常变异，
能满足生产工艺要求。</t>
  </si>
  <si>
    <r>
      <rPr>
        <sz val="12"/>
        <rFont val="Times New Roman"/>
        <family val="1"/>
      </rPr>
      <t xml:space="preserve">      </t>
    </r>
    <r>
      <rPr>
        <sz val="12"/>
        <rFont val="宋体"/>
        <charset val="134"/>
      </rPr>
      <t>核查人员：</t>
    </r>
    <r>
      <rPr>
        <sz val="12"/>
        <rFont val="Times New Roman"/>
        <family val="1"/>
      </rPr>
      <t xml:space="preserve"> </t>
    </r>
  </si>
  <si>
    <r>
      <rPr>
        <sz val="20"/>
        <rFont val="Times New Roman"/>
        <family val="1"/>
      </rPr>
      <t xml:space="preserve"> </t>
    </r>
    <r>
      <rPr>
        <b/>
        <sz val="20"/>
        <rFont val="Times New Roman"/>
        <family val="1"/>
      </rPr>
      <t xml:space="preserve"> </t>
    </r>
    <r>
      <rPr>
        <b/>
        <sz val="20"/>
        <rFont val="宋体"/>
        <family val="3"/>
        <charset val="134"/>
      </rPr>
      <t>控制图</t>
    </r>
  </si>
  <si>
    <t>UCL=15.33074</t>
  </si>
  <si>
    <t>CL=13.40500</t>
  </si>
  <si>
    <t>LCL=11.4793</t>
  </si>
  <si>
    <t>UCL=7.0588</t>
  </si>
  <si>
    <t>CL=3.3375</t>
  </si>
  <si>
    <t>LCL=0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</si>
</sst>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0.00_);[Red]\(0.00\)"/>
    <numFmt numFmtId="177" formatCode="0.0000_ "/>
    <numFmt numFmtId="178" formatCode="0.00_ "/>
    <numFmt numFmtId="179" formatCode="0.00000_ "/>
    <numFmt numFmtId="180" formatCode="0.000_ "/>
    <numFmt numFmtId="181" formatCode="0.00000_);[Red]\(0.00000\)"/>
    <numFmt numFmtId="182" formatCode="0.0000_);[Red]\(0.0000\)"/>
  </numFmts>
  <fonts count="16" x14ac:knownFonts="1">
    <font>
      <sz val="12"/>
      <name val="宋体"/>
      <charset val="134"/>
    </font>
    <font>
      <sz val="16"/>
      <name val="宋体"/>
      <family val="3"/>
      <charset val="134"/>
    </font>
    <font>
      <sz val="20"/>
      <name val="Times New Roman"/>
      <family val="1"/>
    </font>
    <font>
      <sz val="14"/>
      <name val="宋体"/>
      <family val="3"/>
      <charset val="134"/>
    </font>
    <font>
      <b/>
      <sz val="18"/>
      <name val="宋体"/>
      <family val="3"/>
      <charset val="134"/>
    </font>
    <font>
      <sz val="18"/>
      <name val="Times New Roman"/>
      <family val="1"/>
    </font>
    <font>
      <sz val="9"/>
      <name val="Times New Roman"/>
      <family val="1"/>
    </font>
    <font>
      <sz val="12"/>
      <name val="Times New Roman"/>
      <family val="1"/>
    </font>
    <font>
      <sz val="14"/>
      <name val="Times New Roman"/>
      <family val="1"/>
    </font>
    <font>
      <sz val="10.5"/>
      <name val="Times New Roman"/>
      <family val="1"/>
    </font>
    <font>
      <i/>
      <sz val="16"/>
      <name val="Times New Roman"/>
      <family val="1"/>
    </font>
    <font>
      <b/>
      <sz val="20"/>
      <name val="Times New Roman"/>
      <family val="1"/>
    </font>
    <font>
      <b/>
      <sz val="20"/>
      <name val="宋体"/>
      <family val="3"/>
      <charset val="134"/>
    </font>
    <font>
      <vertAlign val="subscript"/>
      <sz val="12"/>
      <name val="Times New Roman"/>
      <family val="1"/>
    </font>
    <font>
      <vertAlign val="subscript"/>
      <sz val="12"/>
      <name val="宋体"/>
      <family val="3"/>
      <charset val="134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0" xfId="0" applyBorder="1"/>
    <xf numFmtId="0" fontId="2" fillId="0" borderId="0" xfId="0" applyFont="1" applyAlignment="1">
      <alignment horizontal="center"/>
    </xf>
    <xf numFmtId="0" fontId="0" fillId="0" borderId="0" xfId="0" applyFont="1" applyBorder="1"/>
    <xf numFmtId="0" fontId="0" fillId="0" borderId="0" xfId="0" applyFont="1"/>
    <xf numFmtId="0" fontId="0" fillId="0" borderId="0" xfId="0" applyAlignment="1">
      <alignment horizontal="left" vertical="center"/>
    </xf>
    <xf numFmtId="0" fontId="0" fillId="0" borderId="0" xfId="0" applyFont="1" applyBorder="1" applyAlignment="1">
      <alignment horizontal="left" indent="1"/>
    </xf>
    <xf numFmtId="0" fontId="0" fillId="0" borderId="0" xfId="0" applyFont="1" applyAlignment="1">
      <alignment horizontal="left" vertical="center" indent="1"/>
    </xf>
    <xf numFmtId="0" fontId="0" fillId="0" borderId="0" xfId="0" applyFont="1" applyBorder="1" applyAlignment="1">
      <alignment horizontal="left" vertical="center" indent="1"/>
    </xf>
    <xf numFmtId="0" fontId="7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176" fontId="7" fillId="0" borderId="2" xfId="0" applyNumberFormat="1" applyFont="1" applyBorder="1" applyAlignment="1">
      <alignment horizontal="center" vertical="center" wrapText="1"/>
    </xf>
    <xf numFmtId="177" fontId="7" fillId="0" borderId="5" xfId="0" applyNumberFormat="1" applyFont="1" applyFill="1" applyBorder="1" applyAlignment="1">
      <alignment horizontal="center" vertical="center" wrapText="1"/>
    </xf>
    <xf numFmtId="178" fontId="7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top" wrapText="1"/>
    </xf>
    <xf numFmtId="0" fontId="0" fillId="0" borderId="6" xfId="0" applyFont="1" applyBorder="1" applyAlignment="1"/>
    <xf numFmtId="179" fontId="0" fillId="0" borderId="7" xfId="0" applyNumberFormat="1" applyFont="1" applyBorder="1" applyAlignment="1">
      <alignment vertical="center"/>
    </xf>
    <xf numFmtId="0" fontId="0" fillId="0" borderId="0" xfId="0" applyFont="1" applyBorder="1" applyAlignment="1"/>
    <xf numFmtId="0" fontId="0" fillId="0" borderId="0" xfId="0" applyFont="1" applyBorder="1" applyAlignment="1">
      <alignment vertical="center"/>
    </xf>
    <xf numFmtId="180" fontId="0" fillId="0" borderId="0" xfId="0" applyNumberFormat="1" applyFont="1" applyBorder="1" applyAlignment="1">
      <alignment vertical="center"/>
    </xf>
    <xf numFmtId="0" fontId="0" fillId="0" borderId="7" xfId="0" applyFont="1" applyBorder="1" applyAlignment="1"/>
    <xf numFmtId="0" fontId="0" fillId="0" borderId="8" xfId="0" applyFont="1" applyBorder="1" applyAlignment="1">
      <alignment horizontal="right" vertical="center"/>
    </xf>
    <xf numFmtId="0" fontId="0" fillId="0" borderId="8" xfId="0" applyFont="1" applyBorder="1" applyAlignment="1">
      <alignment horizontal="left" vertical="center"/>
    </xf>
    <xf numFmtId="0" fontId="8" fillId="0" borderId="0" xfId="0" applyFont="1" applyAlignment="1"/>
    <xf numFmtId="0" fontId="0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9" fontId="0" fillId="0" borderId="0" xfId="0" applyNumberFormat="1" applyFont="1" applyBorder="1" applyAlignment="1">
      <alignment vertical="center"/>
    </xf>
    <xf numFmtId="0" fontId="9" fillId="0" borderId="0" xfId="0" applyFont="1"/>
    <xf numFmtId="181" fontId="0" fillId="0" borderId="0" xfId="0" applyNumberFormat="1" applyFont="1" applyAlignment="1">
      <alignment horizontal="left" vertical="center"/>
    </xf>
    <xf numFmtId="0" fontId="7" fillId="0" borderId="0" xfId="0" applyFont="1" applyAlignment="1">
      <alignment vertical="center"/>
    </xf>
    <xf numFmtId="182" fontId="0" fillId="0" borderId="0" xfId="0" applyNumberFormat="1" applyFont="1" applyAlignment="1">
      <alignment horizontal="left" vertical="center"/>
    </xf>
    <xf numFmtId="177" fontId="7" fillId="0" borderId="0" xfId="0" applyNumberFormat="1" applyFont="1" applyAlignment="1">
      <alignment vertical="center"/>
    </xf>
    <xf numFmtId="0" fontId="8" fillId="0" borderId="0" xfId="0" applyFont="1" applyAlignment="1">
      <alignment horizontal="right"/>
    </xf>
    <xf numFmtId="0" fontId="3" fillId="0" borderId="0" xfId="0" applyFont="1" applyBorder="1"/>
    <xf numFmtId="176" fontId="0" fillId="0" borderId="0" xfId="0" applyNumberFormat="1" applyFont="1" applyBorder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8" fillId="0" borderId="0" xfId="0" applyFont="1" applyBorder="1" applyAlignment="1">
      <alignment horizontal="center" vertical="center"/>
    </xf>
    <xf numFmtId="182" fontId="0" fillId="0" borderId="0" xfId="0" applyNumberFormat="1" applyFont="1" applyBorder="1" applyAlignment="1">
      <alignment horizontal="left" vertical="center"/>
    </xf>
    <xf numFmtId="177" fontId="0" fillId="0" borderId="0" xfId="0" applyNumberFormat="1" applyFont="1" applyBorder="1" applyAlignment="1">
      <alignment vertical="center"/>
    </xf>
    <xf numFmtId="0" fontId="0" fillId="0" borderId="0" xfId="0" applyFont="1" applyAlignment="1">
      <alignment horizontal="left" vertical="center"/>
    </xf>
    <xf numFmtId="180" fontId="7" fillId="0" borderId="2" xfId="0" applyNumberFormat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top" wrapText="1"/>
    </xf>
    <xf numFmtId="180" fontId="7" fillId="0" borderId="0" xfId="0" applyNumberFormat="1" applyFont="1" applyBorder="1" applyAlignment="1">
      <alignment horizontal="center" wrapText="1"/>
    </xf>
    <xf numFmtId="177" fontId="7" fillId="0" borderId="2" xfId="0" applyNumberFormat="1" applyFont="1" applyFill="1" applyBorder="1" applyAlignment="1">
      <alignment horizontal="center" vertical="center" wrapText="1"/>
    </xf>
    <xf numFmtId="180" fontId="7" fillId="0" borderId="0" xfId="0" applyNumberFormat="1" applyFont="1" applyBorder="1" applyAlignment="1">
      <alignment horizontal="center" vertical="top" wrapText="1"/>
    </xf>
    <xf numFmtId="0" fontId="0" fillId="0" borderId="9" xfId="0" applyFont="1" applyBorder="1" applyAlignment="1"/>
    <xf numFmtId="0" fontId="0" fillId="0" borderId="5" xfId="0" applyFont="1" applyBorder="1" applyAlignment="1"/>
    <xf numFmtId="0" fontId="0" fillId="0" borderId="0" xfId="0" applyBorder="1" applyAlignment="1">
      <alignment horizontal="left" vertical="center" wrapText="1"/>
    </xf>
    <xf numFmtId="0" fontId="0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center"/>
    </xf>
    <xf numFmtId="0" fontId="0" fillId="0" borderId="1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 wrapText="1"/>
    </xf>
    <xf numFmtId="0" fontId="0" fillId="0" borderId="0" xfId="0" applyFont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Font="1" applyAlignment="1">
      <alignment horizontal="left" indent="1"/>
    </xf>
    <xf numFmtId="0" fontId="0" fillId="0" borderId="0" xfId="0" applyAlignment="1">
      <alignment horizontal="left" indent="1"/>
    </xf>
    <xf numFmtId="0" fontId="0" fillId="0" borderId="0" xfId="0" applyFont="1" applyAlignment="1">
      <alignment horizontal="left" wrapText="1" indent="1"/>
    </xf>
    <xf numFmtId="0" fontId="0" fillId="0" borderId="0" xfId="0" applyFont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宋体"/>
                <a:ea typeface="宋体"/>
                <a:cs typeface="宋体"/>
              </a:defRPr>
            </a:pPr>
            <a:r>
              <a:rPr lang="zh-CN" altLang="en-US"/>
              <a:t>极差控制图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diamond"/>
            <c:size val="5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5449-4144-88C9-DB315DC14A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4997072"/>
        <c:axId val="1"/>
      </c:lineChart>
      <c:catAx>
        <c:axId val="5149970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300" b="0" i="0" u="none" strike="noStrike" baseline="0">
                    <a:solidFill>
                      <a:srgbClr val="000000"/>
                    </a:solidFill>
                    <a:latin typeface="宋体"/>
                    <a:ea typeface="宋体"/>
                    <a:cs typeface="宋体"/>
                  </a:defRPr>
                </a:pPr>
                <a:r>
                  <a:rPr lang="zh-CN" altLang="en-US"/>
                  <a:t>次   数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宋体"/>
                <a:ea typeface="宋体"/>
                <a:cs typeface="宋体"/>
              </a:defRPr>
            </a:pPr>
            <a:endParaRPr lang="zh-CN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300" b="0" i="0" u="none" strike="noStrike" baseline="0">
                    <a:solidFill>
                      <a:srgbClr val="000000"/>
                    </a:solidFill>
                    <a:latin typeface="宋体"/>
                    <a:ea typeface="宋体"/>
                    <a:cs typeface="宋体"/>
                  </a:defRPr>
                </a:pPr>
                <a:r>
                  <a:rPr lang="zh-CN" altLang="en-US"/>
                  <a:t>极差值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宋体"/>
                <a:ea typeface="宋体"/>
                <a:cs typeface="宋体"/>
              </a:defRPr>
            </a:pPr>
            <a:endParaRPr lang="zh-CN"/>
          </a:p>
        </c:txPr>
        <c:crossAx val="51499707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宋体"/>
                <a:ea typeface="宋体"/>
                <a:cs typeface="宋体"/>
              </a:defRPr>
            </a:pPr>
            <a:r>
              <a:rPr lang="zh-CN" altLang="en-US"/>
              <a:t>均值控制图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diamond"/>
            <c:size val="5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33DF-4DF0-9DAD-E67F5A3182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4991824"/>
        <c:axId val="1"/>
      </c:lineChart>
      <c:catAx>
        <c:axId val="5149918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300" b="0" i="0" u="none" strike="noStrike" baseline="0">
                    <a:solidFill>
                      <a:srgbClr val="000000"/>
                    </a:solidFill>
                    <a:latin typeface="宋体"/>
                    <a:ea typeface="宋体"/>
                    <a:cs typeface="宋体"/>
                  </a:defRPr>
                </a:pPr>
                <a:r>
                  <a:rPr lang="zh-CN" altLang="en-US"/>
                  <a:t>次   数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宋体"/>
                <a:ea typeface="宋体"/>
                <a:cs typeface="宋体"/>
              </a:defRPr>
            </a:pPr>
            <a:endParaRPr lang="zh-CN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300" b="0" i="0" u="none" strike="noStrike" baseline="0">
                    <a:solidFill>
                      <a:srgbClr val="000000"/>
                    </a:solidFill>
                    <a:latin typeface="宋体"/>
                    <a:ea typeface="宋体"/>
                    <a:cs typeface="宋体"/>
                  </a:defRPr>
                </a:pPr>
                <a:r>
                  <a:rPr lang="zh-CN" altLang="en-US"/>
                  <a:t>平均值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宋体"/>
                <a:ea typeface="宋体"/>
                <a:cs typeface="宋体"/>
              </a:defRPr>
            </a:pPr>
            <a:endParaRPr lang="zh-CN"/>
          </a:p>
        </c:txPr>
        <c:crossAx val="51499182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宋体"/>
                <a:ea typeface="宋体"/>
                <a:cs typeface="宋体"/>
              </a:defRPr>
            </a:pPr>
            <a:r>
              <a:rPr lang="zh-CN" altLang="en-US"/>
              <a:t>极差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宋体"/>
                    <a:ea typeface="宋体"/>
                    <a:cs typeface="宋体"/>
                  </a:defRPr>
                </a:pPr>
                <a:endParaRPr lang="zh-CN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'1A'!$I$8:$I$15</c:f>
              <c:numCache>
                <c:formatCode>0.0000_ </c:formatCode>
                <c:ptCount val="8"/>
                <c:pt idx="0" formatCode="0.000_ ">
                  <c:v>4.5</c:v>
                </c:pt>
                <c:pt idx="1">
                  <c:v>2.5</c:v>
                </c:pt>
                <c:pt idx="2">
                  <c:v>4</c:v>
                </c:pt>
                <c:pt idx="3">
                  <c:v>3.9000000000000004</c:v>
                </c:pt>
                <c:pt idx="4">
                  <c:v>1.1999999999999993</c:v>
                </c:pt>
                <c:pt idx="5">
                  <c:v>4.6999999999999993</c:v>
                </c:pt>
                <c:pt idx="6">
                  <c:v>3.6999999999999993</c:v>
                </c:pt>
                <c:pt idx="7">
                  <c:v>2.1999999999999993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E7-4ACA-AB70-D5319FC682C0}"/>
            </c:ext>
          </c:extLst>
        </c:ser>
        <c:ser>
          <c:idx val="1"/>
          <c:order val="1"/>
          <c:tx>
            <c:v>极差</c:v>
          </c:tx>
          <c:marker>
            <c:symbol val="none"/>
          </c:marker>
          <c:val>
            <c:numRef>
              <c:f>'1A'!$I$8:$I$15</c:f>
              <c:numCache>
                <c:formatCode>0.0000_ </c:formatCode>
                <c:ptCount val="8"/>
                <c:pt idx="0" formatCode="0.000_ ">
                  <c:v>4.5</c:v>
                </c:pt>
                <c:pt idx="1">
                  <c:v>2.5</c:v>
                </c:pt>
                <c:pt idx="2">
                  <c:v>4</c:v>
                </c:pt>
                <c:pt idx="3">
                  <c:v>3.9000000000000004</c:v>
                </c:pt>
                <c:pt idx="4">
                  <c:v>1.1999999999999993</c:v>
                </c:pt>
                <c:pt idx="5">
                  <c:v>4.6999999999999993</c:v>
                </c:pt>
                <c:pt idx="6">
                  <c:v>3.6999999999999993</c:v>
                </c:pt>
                <c:pt idx="7">
                  <c:v>2.1999999999999993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8E7-4ACA-AB70-D5319FC682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93166104"/>
        <c:axId val="1"/>
      </c:lineChart>
      <c:catAx>
        <c:axId val="293166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宋体"/>
                <a:ea typeface="宋体"/>
                <a:cs typeface="宋体"/>
              </a:defRPr>
            </a:pPr>
            <a:endParaRPr lang="zh-CN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  <c:max val="8"/>
          <c:min val="0"/>
        </c:scaling>
        <c:delete val="0"/>
        <c:axPos val="l"/>
        <c:majorGridlines/>
        <c:numFmt formatCode="#,##0.0000_);[Red]\(#,##0.0000\)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宋体"/>
                <a:ea typeface="宋体"/>
                <a:cs typeface="宋体"/>
              </a:defRPr>
            </a:pPr>
            <a:endParaRPr lang="zh-CN"/>
          </a:p>
        </c:txPr>
        <c:crossAx val="293166104"/>
        <c:crosses val="autoZero"/>
        <c:crossBetween val="between"/>
        <c:majorUnit val="2"/>
      </c:valAx>
    </c:plotArea>
    <c:legend>
      <c:legendPos val="r"/>
      <c:layout>
        <c:manualLayout>
          <c:xMode val="edge"/>
          <c:yMode val="edge"/>
          <c:x val="0.88946145679154398"/>
          <c:y val="0.51421221069790823"/>
          <c:w val="9.4258921239951679E-2"/>
          <c:h val="0.18346264803794718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宋体"/>
              <a:ea typeface="宋体"/>
              <a:cs typeface="宋体"/>
            </a:defRPr>
          </a:pPr>
          <a:endParaRPr lang="zh-CN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宋体"/>
                <a:ea typeface="宋体"/>
                <a:cs typeface="宋体"/>
              </a:defRPr>
            </a:pPr>
            <a:r>
              <a:rPr lang="zh-CN" altLang="en-US"/>
              <a:t>均值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8.7662622223625003E-2"/>
          <c:y val="7.7851982314979806E-2"/>
          <c:w val="0.88419054193993796"/>
          <c:h val="0.76013352408202195"/>
        </c:manualLayout>
      </c:layout>
      <c:lineChart>
        <c:grouping val="standard"/>
        <c:varyColors val="0"/>
        <c:ser>
          <c:idx val="1"/>
          <c:order val="0"/>
          <c:tx>
            <c:v>均值</c:v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宋体"/>
                    <a:ea typeface="宋体"/>
                    <a:cs typeface="宋体"/>
                  </a:defRPr>
                </a:pPr>
                <a:endParaRPr lang="zh-CN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'1A'!$H$8:$H$15</c:f>
              <c:numCache>
                <c:formatCode>0.0000_ </c:formatCode>
                <c:ptCount val="8"/>
                <c:pt idx="0">
                  <c:v>12.940000000000001</c:v>
                </c:pt>
                <c:pt idx="1">
                  <c:v>15</c:v>
                </c:pt>
                <c:pt idx="2">
                  <c:v>13.440000000000001</c:v>
                </c:pt>
                <c:pt idx="3">
                  <c:v>13</c:v>
                </c:pt>
                <c:pt idx="4">
                  <c:v>12.02</c:v>
                </c:pt>
                <c:pt idx="5">
                  <c:v>13.420000000000002</c:v>
                </c:pt>
                <c:pt idx="6">
                  <c:v>14.639999999999997</c:v>
                </c:pt>
                <c:pt idx="7">
                  <c:v>12.779999999999998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51F-4CCD-9BC2-51D7384D44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1136888"/>
        <c:axId val="1"/>
      </c:lineChart>
      <c:catAx>
        <c:axId val="3611368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宋体"/>
                <a:ea typeface="宋体"/>
                <a:cs typeface="宋体"/>
              </a:defRPr>
            </a:pPr>
            <a:endParaRPr lang="zh-CN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  <c:max val="20"/>
          <c:min val="9"/>
        </c:scaling>
        <c:delete val="0"/>
        <c:axPos val="l"/>
        <c:majorGridlines/>
        <c:numFmt formatCode="0.0000_ " sourceLinked="1"/>
        <c:majorTickMark val="none"/>
        <c:minorTickMark val="none"/>
        <c:tickLblPos val="nextTo"/>
        <c:spPr>
          <a:ln w="9525" cap="flat" cmpd="sng" algn="ctr">
            <a:noFill/>
            <a:prstDash val="solid"/>
            <a:round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宋体"/>
                <a:ea typeface="宋体"/>
                <a:cs typeface="宋体"/>
              </a:defRPr>
            </a:pPr>
            <a:endParaRPr lang="zh-CN"/>
          </a:p>
        </c:txPr>
        <c:crossAx val="361136888"/>
        <c:crosses val="autoZero"/>
        <c:crossBetween val="between"/>
        <c:majorUnit val="2"/>
      </c:valAx>
    </c:plotArea>
    <c:legend>
      <c:legendPos val="r"/>
      <c:layout>
        <c:manualLayout>
          <c:xMode val="edge"/>
          <c:yMode val="edge"/>
          <c:x val="0.50344827586206897"/>
          <c:y val="0.81818329055366035"/>
          <c:w val="8.6206896551724144E-2"/>
          <c:h val="9.58232682630413E-2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宋体"/>
              <a:ea typeface="宋体"/>
              <a:cs typeface="宋体"/>
            </a:defRPr>
          </a:pPr>
          <a:endParaRPr lang="zh-CN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8.emf"/><Relationship Id="rId4" Type="http://schemas.openxmlformats.org/officeDocument/2006/relationships/image" Target="../media/image9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7" Type="http://schemas.openxmlformats.org/officeDocument/2006/relationships/image" Target="../media/image7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298450</xdr:colOff>
      <xdr:row>15</xdr:row>
      <xdr:rowOff>50800</xdr:rowOff>
    </xdr:from>
    <xdr:to>
      <xdr:col>5</xdr:col>
      <xdr:colOff>565150</xdr:colOff>
      <xdr:row>15</xdr:row>
      <xdr:rowOff>247650</xdr:rowOff>
    </xdr:to>
    <xdr:pic>
      <xdr:nvPicPr>
        <xdr:cNvPr id="19507" name="Picture 3">
          <a:extLst>
            <a:ext uri="{FF2B5EF4-FFF2-40B4-BE49-F238E27FC236}">
              <a16:creationId xmlns:a16="http://schemas.microsoft.com/office/drawing/2014/main" id="{00000000-0008-0000-0000-0000334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21150" y="4508500"/>
          <a:ext cx="266700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76200</xdr:colOff>
      <xdr:row>22</xdr:row>
      <xdr:rowOff>50800</xdr:rowOff>
    </xdr:from>
    <xdr:to>
      <xdr:col>2</xdr:col>
      <xdr:colOff>387350</xdr:colOff>
      <xdr:row>22</xdr:row>
      <xdr:rowOff>285750</xdr:rowOff>
    </xdr:to>
    <xdr:pic>
      <xdr:nvPicPr>
        <xdr:cNvPr id="19508" name="Picture 7">
          <a:extLst>
            <a:ext uri="{FF2B5EF4-FFF2-40B4-BE49-F238E27FC236}">
              <a16:creationId xmlns:a16="http://schemas.microsoft.com/office/drawing/2014/main" id="{00000000-0008-0000-0000-0000344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90700" y="7226300"/>
          <a:ext cx="311150" cy="234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28</xdr:row>
      <xdr:rowOff>0</xdr:rowOff>
    </xdr:from>
    <xdr:to>
      <xdr:col>8</xdr:col>
      <xdr:colOff>603250</xdr:colOff>
      <xdr:row>28</xdr:row>
      <xdr:rowOff>6350</xdr:rowOff>
    </xdr:to>
    <xdr:graphicFrame macro="">
      <xdr:nvGraphicFramePr>
        <xdr:cNvPr id="19509" name="图表 11">
          <a:extLst>
            <a:ext uri="{FF2B5EF4-FFF2-40B4-BE49-F238E27FC236}">
              <a16:creationId xmlns:a16="http://schemas.microsoft.com/office/drawing/2014/main" id="{00000000-0008-0000-0000-0000354C0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</xdr:colOff>
      <xdr:row>28</xdr:row>
      <xdr:rowOff>0</xdr:rowOff>
    </xdr:from>
    <xdr:to>
      <xdr:col>9</xdr:col>
      <xdr:colOff>6350</xdr:colOff>
      <xdr:row>28</xdr:row>
      <xdr:rowOff>6350</xdr:rowOff>
    </xdr:to>
    <xdr:graphicFrame macro="">
      <xdr:nvGraphicFramePr>
        <xdr:cNvPr id="19510" name="图表 12">
          <a:extLst>
            <a:ext uri="{FF2B5EF4-FFF2-40B4-BE49-F238E27FC236}">
              <a16:creationId xmlns:a16="http://schemas.microsoft.com/office/drawing/2014/main" id="{00000000-0008-0000-0000-0000364C0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419100</xdr:colOff>
          <xdr:row>5</xdr:row>
          <xdr:rowOff>171450</xdr:rowOff>
        </xdr:from>
        <xdr:to>
          <xdr:col>7</xdr:col>
          <xdr:colOff>876300</xdr:colOff>
          <xdr:row>6</xdr:row>
          <xdr:rowOff>190500</xdr:rowOff>
        </xdr:to>
        <xdr:sp macro="" textlink="">
          <xdr:nvSpPr>
            <xdr:cNvPr id="19457" name="Object 1" hidden="1">
              <a:extLst>
                <a:ext uri="{63B3BB69-23CF-44E3-9099-C40C66FF867C}">
                  <a14:compatExt spid="_x0000_s19457"/>
                </a:ext>
                <a:ext uri="{FF2B5EF4-FFF2-40B4-BE49-F238E27FC236}">
                  <a16:creationId xmlns:a16="http://schemas.microsoft.com/office/drawing/2014/main" id="{00000000-0008-0000-0000-000001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565150</xdr:colOff>
          <xdr:row>14</xdr:row>
          <xdr:rowOff>273050</xdr:rowOff>
        </xdr:from>
        <xdr:to>
          <xdr:col>0</xdr:col>
          <xdr:colOff>717550</xdr:colOff>
          <xdr:row>16</xdr:row>
          <xdr:rowOff>31750</xdr:rowOff>
        </xdr:to>
        <xdr:sp macro="" textlink="">
          <xdr:nvSpPr>
            <xdr:cNvPr id="19458" name="Object 2" hidden="1">
              <a:extLst>
                <a:ext uri="{63B3BB69-23CF-44E3-9099-C40C66FF867C}">
                  <a14:compatExt spid="_x0000_s19458"/>
                </a:ext>
                <a:ext uri="{FF2B5EF4-FFF2-40B4-BE49-F238E27FC236}">
                  <a16:creationId xmlns:a16="http://schemas.microsoft.com/office/drawing/2014/main" id="{00000000-0008-0000-0000-000002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18</xdr:row>
          <xdr:rowOff>38100</xdr:rowOff>
        </xdr:from>
        <xdr:to>
          <xdr:col>3</xdr:col>
          <xdr:colOff>0</xdr:colOff>
          <xdr:row>19</xdr:row>
          <xdr:rowOff>57150</xdr:rowOff>
        </xdr:to>
        <xdr:sp macro="" textlink="">
          <xdr:nvSpPr>
            <xdr:cNvPr id="19460" name="Object 4" hidden="1">
              <a:extLst>
                <a:ext uri="{63B3BB69-23CF-44E3-9099-C40C66FF867C}">
                  <a14:compatExt spid="_x0000_s19460"/>
                </a:ext>
                <a:ext uri="{FF2B5EF4-FFF2-40B4-BE49-F238E27FC236}">
                  <a16:creationId xmlns:a16="http://schemas.microsoft.com/office/drawing/2014/main" id="{00000000-0008-0000-0000-000004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114300</xdr:colOff>
          <xdr:row>19</xdr:row>
          <xdr:rowOff>190500</xdr:rowOff>
        </xdr:from>
        <xdr:to>
          <xdr:col>3</xdr:col>
          <xdr:colOff>0</xdr:colOff>
          <xdr:row>20</xdr:row>
          <xdr:rowOff>0</xdr:rowOff>
        </xdr:to>
        <xdr:sp macro="" textlink="">
          <xdr:nvSpPr>
            <xdr:cNvPr id="19461" name="Object 5" hidden="1">
              <a:extLst>
                <a:ext uri="{63B3BB69-23CF-44E3-9099-C40C66FF867C}">
                  <a14:compatExt spid="_x0000_s19461"/>
                </a:ext>
                <a:ext uri="{FF2B5EF4-FFF2-40B4-BE49-F238E27FC236}">
                  <a16:creationId xmlns:a16="http://schemas.microsoft.com/office/drawing/2014/main" id="{00000000-0008-0000-0000-000005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114300</xdr:colOff>
          <xdr:row>20</xdr:row>
          <xdr:rowOff>95250</xdr:rowOff>
        </xdr:from>
        <xdr:to>
          <xdr:col>3</xdr:col>
          <xdr:colOff>0</xdr:colOff>
          <xdr:row>21</xdr:row>
          <xdr:rowOff>19050</xdr:rowOff>
        </xdr:to>
        <xdr:sp macro="" textlink="">
          <xdr:nvSpPr>
            <xdr:cNvPr id="19462" name="Object 6" hidden="1">
              <a:extLst>
                <a:ext uri="{63B3BB69-23CF-44E3-9099-C40C66FF867C}">
                  <a14:compatExt spid="_x0000_s19462"/>
                </a:ext>
                <a:ext uri="{FF2B5EF4-FFF2-40B4-BE49-F238E27FC236}">
                  <a16:creationId xmlns:a16="http://schemas.microsoft.com/office/drawing/2014/main" id="{00000000-0008-0000-0000-000006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23</xdr:row>
          <xdr:rowOff>228600</xdr:rowOff>
        </xdr:from>
        <xdr:to>
          <xdr:col>3</xdr:col>
          <xdr:colOff>0</xdr:colOff>
          <xdr:row>24</xdr:row>
          <xdr:rowOff>0</xdr:rowOff>
        </xdr:to>
        <xdr:sp macro="" textlink="">
          <xdr:nvSpPr>
            <xdr:cNvPr id="19464" name="Object 8" hidden="1">
              <a:extLst>
                <a:ext uri="{63B3BB69-23CF-44E3-9099-C40C66FF867C}">
                  <a14:compatExt spid="_x0000_s19464"/>
                </a:ext>
                <a:ext uri="{FF2B5EF4-FFF2-40B4-BE49-F238E27FC236}">
                  <a16:creationId xmlns:a16="http://schemas.microsoft.com/office/drawing/2014/main" id="{00000000-0008-0000-0000-000008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9465" name="Object 9" hidden="1">
              <a:extLst>
                <a:ext uri="{63B3BB69-23CF-44E3-9099-C40C66FF867C}">
                  <a14:compatExt spid="_x0000_s19465"/>
                </a:ext>
                <a:ext uri="{FF2B5EF4-FFF2-40B4-BE49-F238E27FC236}">
                  <a16:creationId xmlns:a16="http://schemas.microsoft.com/office/drawing/2014/main" id="{00000000-0008-0000-0000-000009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95250</xdr:colOff>
          <xdr:row>24</xdr:row>
          <xdr:rowOff>114300</xdr:rowOff>
        </xdr:from>
        <xdr:to>
          <xdr:col>3</xdr:col>
          <xdr:colOff>0</xdr:colOff>
          <xdr:row>25</xdr:row>
          <xdr:rowOff>0</xdr:rowOff>
        </xdr:to>
        <xdr:sp macro="" textlink="">
          <xdr:nvSpPr>
            <xdr:cNvPr id="19466" name="Object 10" hidden="1">
              <a:extLst>
                <a:ext uri="{63B3BB69-23CF-44E3-9099-C40C66FF867C}">
                  <a14:compatExt spid="_x0000_s19466"/>
                </a:ext>
                <a:ext uri="{FF2B5EF4-FFF2-40B4-BE49-F238E27FC236}">
                  <a16:creationId xmlns:a16="http://schemas.microsoft.com/office/drawing/2014/main" id="{00000000-0008-0000-0000-00000A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6</xdr:col>
      <xdr:colOff>23812</xdr:colOff>
      <xdr:row>27</xdr:row>
      <xdr:rowOff>277812</xdr:rowOff>
    </xdr:from>
    <xdr:to>
      <xdr:col>7</xdr:col>
      <xdr:colOff>206692</xdr:colOff>
      <xdr:row>27</xdr:row>
      <xdr:rowOff>583882</xdr:rowOff>
    </xdr:to>
    <xdr:pic>
      <xdr:nvPicPr>
        <xdr:cNvPr id="3" name="图片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45000" y="9683750"/>
          <a:ext cx="786130" cy="30607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501650</xdr:colOff>
      <xdr:row>16</xdr:row>
      <xdr:rowOff>241300</xdr:rowOff>
    </xdr:from>
    <xdr:to>
      <xdr:col>11</xdr:col>
      <xdr:colOff>368300</xdr:colOff>
      <xdr:row>29</xdr:row>
      <xdr:rowOff>63500</xdr:rowOff>
    </xdr:to>
    <xdr:graphicFrame macro="">
      <xdr:nvGraphicFramePr>
        <xdr:cNvPr id="20561" name="图表 7">
          <a:extLst>
            <a:ext uri="{FF2B5EF4-FFF2-40B4-BE49-F238E27FC236}">
              <a16:creationId xmlns:a16="http://schemas.microsoft.com/office/drawing/2014/main" id="{00000000-0008-0000-0100-0000515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469900</xdr:colOff>
      <xdr:row>2</xdr:row>
      <xdr:rowOff>222250</xdr:rowOff>
    </xdr:from>
    <xdr:to>
      <xdr:col>11</xdr:col>
      <xdr:colOff>292100</xdr:colOff>
      <xdr:row>16</xdr:row>
      <xdr:rowOff>57150</xdr:rowOff>
    </xdr:to>
    <xdr:graphicFrame macro="">
      <xdr:nvGraphicFramePr>
        <xdr:cNvPr id="20562" name="图表 6">
          <a:extLst>
            <a:ext uri="{FF2B5EF4-FFF2-40B4-BE49-F238E27FC236}">
              <a16:creationId xmlns:a16="http://schemas.microsoft.com/office/drawing/2014/main" id="{00000000-0008-0000-0100-0000525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330200</xdr:colOff>
      <xdr:row>7</xdr:row>
      <xdr:rowOff>133350</xdr:rowOff>
    </xdr:from>
    <xdr:to>
      <xdr:col>11</xdr:col>
      <xdr:colOff>463550</xdr:colOff>
      <xdr:row>7</xdr:row>
      <xdr:rowOff>139700</xdr:rowOff>
    </xdr:to>
    <xdr:sp macro="" textlink="">
      <xdr:nvSpPr>
        <xdr:cNvPr id="20563" name="Line 132">
          <a:extLst>
            <a:ext uri="{FF2B5EF4-FFF2-40B4-BE49-F238E27FC236}">
              <a16:creationId xmlns:a16="http://schemas.microsoft.com/office/drawing/2014/main" id="{00000000-0008-0000-0100-000053500000}"/>
            </a:ext>
          </a:extLst>
        </xdr:cNvPr>
        <xdr:cNvSpPr>
          <a:spLocks noChangeShapeType="1"/>
        </xdr:cNvSpPr>
      </xdr:nvSpPr>
      <xdr:spPr bwMode="auto">
        <a:xfrm flipV="1">
          <a:off x="1016000" y="1936750"/>
          <a:ext cx="6991350" cy="6350"/>
        </a:xfrm>
        <a:prstGeom prst="line">
          <a:avLst/>
        </a:prstGeom>
        <a:noFill/>
        <a:ln w="95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317500</xdr:colOff>
      <xdr:row>12</xdr:row>
      <xdr:rowOff>0</xdr:rowOff>
    </xdr:from>
    <xdr:to>
      <xdr:col>11</xdr:col>
      <xdr:colOff>457200</xdr:colOff>
      <xdr:row>12</xdr:row>
      <xdr:rowOff>12700</xdr:rowOff>
    </xdr:to>
    <xdr:sp macro="" textlink="">
      <xdr:nvSpPr>
        <xdr:cNvPr id="20564" name="Line 133">
          <a:extLst>
            <a:ext uri="{FF2B5EF4-FFF2-40B4-BE49-F238E27FC236}">
              <a16:creationId xmlns:a16="http://schemas.microsoft.com/office/drawing/2014/main" id="{00000000-0008-0000-0100-000054500000}"/>
            </a:ext>
          </a:extLst>
        </xdr:cNvPr>
        <xdr:cNvSpPr>
          <a:spLocks noChangeShapeType="1"/>
        </xdr:cNvSpPr>
      </xdr:nvSpPr>
      <xdr:spPr bwMode="auto">
        <a:xfrm flipV="1">
          <a:off x="1003300" y="2755900"/>
          <a:ext cx="6997700" cy="12700"/>
        </a:xfrm>
        <a:prstGeom prst="line">
          <a:avLst/>
        </a:prstGeom>
        <a:noFill/>
        <a:ln w="95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279400</xdr:colOff>
      <xdr:row>9</xdr:row>
      <xdr:rowOff>139700</xdr:rowOff>
    </xdr:from>
    <xdr:to>
      <xdr:col>11</xdr:col>
      <xdr:colOff>457200</xdr:colOff>
      <xdr:row>9</xdr:row>
      <xdr:rowOff>158750</xdr:rowOff>
    </xdr:to>
    <xdr:sp macro="" textlink="">
      <xdr:nvSpPr>
        <xdr:cNvPr id="20565" name="Line 134">
          <a:extLst>
            <a:ext uri="{FF2B5EF4-FFF2-40B4-BE49-F238E27FC236}">
              <a16:creationId xmlns:a16="http://schemas.microsoft.com/office/drawing/2014/main" id="{00000000-0008-0000-0100-000055500000}"/>
            </a:ext>
          </a:extLst>
        </xdr:cNvPr>
        <xdr:cNvSpPr>
          <a:spLocks noChangeShapeType="1"/>
        </xdr:cNvSpPr>
      </xdr:nvSpPr>
      <xdr:spPr bwMode="auto">
        <a:xfrm flipV="1">
          <a:off x="965200" y="2324100"/>
          <a:ext cx="7035800" cy="19050"/>
        </a:xfrm>
        <a:prstGeom prst="line">
          <a:avLst/>
        </a:prstGeom>
        <a:noFill/>
        <a:ln w="9525">
          <a:solidFill>
            <a:srgbClr val="00FF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203200</xdr:colOff>
      <xdr:row>20</xdr:row>
      <xdr:rowOff>82550</xdr:rowOff>
    </xdr:from>
    <xdr:to>
      <xdr:col>12</xdr:col>
      <xdr:colOff>57150</xdr:colOff>
      <xdr:row>20</xdr:row>
      <xdr:rowOff>82550</xdr:rowOff>
    </xdr:to>
    <xdr:sp macro="" textlink="">
      <xdr:nvSpPr>
        <xdr:cNvPr id="20566" name="Line 132">
          <a:extLst>
            <a:ext uri="{FF2B5EF4-FFF2-40B4-BE49-F238E27FC236}">
              <a16:creationId xmlns:a16="http://schemas.microsoft.com/office/drawing/2014/main" id="{00000000-0008-0000-0100-000056500000}"/>
            </a:ext>
          </a:extLst>
        </xdr:cNvPr>
        <xdr:cNvSpPr>
          <a:spLocks noChangeShapeType="1"/>
        </xdr:cNvSpPr>
      </xdr:nvSpPr>
      <xdr:spPr bwMode="auto">
        <a:xfrm>
          <a:off x="889000" y="4521200"/>
          <a:ext cx="7181850" cy="0"/>
        </a:xfrm>
        <a:prstGeom prst="line">
          <a:avLst/>
        </a:prstGeom>
        <a:noFill/>
        <a:ln w="95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304800</xdr:colOff>
      <xdr:row>24</xdr:row>
      <xdr:rowOff>63500</xdr:rowOff>
    </xdr:from>
    <xdr:to>
      <xdr:col>12</xdr:col>
      <xdr:colOff>76200</xdr:colOff>
      <xdr:row>24</xdr:row>
      <xdr:rowOff>88900</xdr:rowOff>
    </xdr:to>
    <xdr:sp macro="" textlink="">
      <xdr:nvSpPr>
        <xdr:cNvPr id="20567" name="Line 134">
          <a:extLst>
            <a:ext uri="{FF2B5EF4-FFF2-40B4-BE49-F238E27FC236}">
              <a16:creationId xmlns:a16="http://schemas.microsoft.com/office/drawing/2014/main" id="{00000000-0008-0000-0100-000057500000}"/>
            </a:ext>
          </a:extLst>
        </xdr:cNvPr>
        <xdr:cNvSpPr>
          <a:spLocks noChangeShapeType="1"/>
        </xdr:cNvSpPr>
      </xdr:nvSpPr>
      <xdr:spPr bwMode="auto">
        <a:xfrm>
          <a:off x="990600" y="5264150"/>
          <a:ext cx="7099300" cy="25400"/>
        </a:xfrm>
        <a:prstGeom prst="line">
          <a:avLst/>
        </a:prstGeom>
        <a:noFill/>
        <a:ln w="9525">
          <a:solidFill>
            <a:srgbClr val="00FF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311150</xdr:colOff>
      <xdr:row>27</xdr:row>
      <xdr:rowOff>127000</xdr:rowOff>
    </xdr:from>
    <xdr:to>
      <xdr:col>12</xdr:col>
      <xdr:colOff>38100</xdr:colOff>
      <xdr:row>27</xdr:row>
      <xdr:rowOff>139700</xdr:rowOff>
    </xdr:to>
    <xdr:sp macro="" textlink="">
      <xdr:nvSpPr>
        <xdr:cNvPr id="20568" name="Line 132">
          <a:extLst>
            <a:ext uri="{FF2B5EF4-FFF2-40B4-BE49-F238E27FC236}">
              <a16:creationId xmlns:a16="http://schemas.microsoft.com/office/drawing/2014/main" id="{00000000-0008-0000-0100-000058500000}"/>
            </a:ext>
          </a:extLst>
        </xdr:cNvPr>
        <xdr:cNvSpPr>
          <a:spLocks noChangeShapeType="1"/>
        </xdr:cNvSpPr>
      </xdr:nvSpPr>
      <xdr:spPr bwMode="auto">
        <a:xfrm flipV="1">
          <a:off x="996950" y="5899150"/>
          <a:ext cx="7054850" cy="12700"/>
        </a:xfrm>
        <a:prstGeom prst="line">
          <a:avLst/>
        </a:prstGeom>
        <a:noFill/>
        <a:ln w="95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4.bin"/><Relationship Id="rId13" Type="http://schemas.openxmlformats.org/officeDocument/2006/relationships/image" Target="../media/image5.emf"/><Relationship Id="rId3" Type="http://schemas.openxmlformats.org/officeDocument/2006/relationships/oleObject" Target="../embeddings/oleObject1.bin"/><Relationship Id="rId7" Type="http://schemas.openxmlformats.org/officeDocument/2006/relationships/oleObject" Target="../embeddings/oleObject3.bin"/><Relationship Id="rId12" Type="http://schemas.openxmlformats.org/officeDocument/2006/relationships/oleObject" Target="../embeddings/oleObject6.bin"/><Relationship Id="rId17" Type="http://schemas.openxmlformats.org/officeDocument/2006/relationships/image" Target="../media/image7.emf"/><Relationship Id="rId2" Type="http://schemas.openxmlformats.org/officeDocument/2006/relationships/vmlDrawing" Target="../drawings/vmlDrawing1.vml"/><Relationship Id="rId16" Type="http://schemas.openxmlformats.org/officeDocument/2006/relationships/oleObject" Target="../embeddings/oleObject8.bin"/><Relationship Id="rId1" Type="http://schemas.openxmlformats.org/officeDocument/2006/relationships/drawing" Target="../drawings/drawing1.xml"/><Relationship Id="rId6" Type="http://schemas.openxmlformats.org/officeDocument/2006/relationships/image" Target="../media/image2.emf"/><Relationship Id="rId11" Type="http://schemas.openxmlformats.org/officeDocument/2006/relationships/image" Target="../media/image4.emf"/><Relationship Id="rId5" Type="http://schemas.openxmlformats.org/officeDocument/2006/relationships/oleObject" Target="../embeddings/oleObject2.bin"/><Relationship Id="rId15" Type="http://schemas.openxmlformats.org/officeDocument/2006/relationships/image" Target="../media/image6.emf"/><Relationship Id="rId10" Type="http://schemas.openxmlformats.org/officeDocument/2006/relationships/oleObject" Target="../embeddings/oleObject5.bin"/><Relationship Id="rId4" Type="http://schemas.openxmlformats.org/officeDocument/2006/relationships/image" Target="../media/image1.emf"/><Relationship Id="rId9" Type="http://schemas.openxmlformats.org/officeDocument/2006/relationships/image" Target="../media/image3.emf"/><Relationship Id="rId14" Type="http://schemas.openxmlformats.org/officeDocument/2006/relationships/oleObject" Target="../embeddings/oleObject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L28"/>
  <sheetViews>
    <sheetView tabSelected="1" zoomScale="80" zoomScaleSheetLayoutView="100" workbookViewId="0">
      <selection activeCell="E8" sqref="E8"/>
    </sheetView>
  </sheetViews>
  <sheetFormatPr defaultColWidth="9" defaultRowHeight="15" x14ac:dyDescent="0.25"/>
  <cols>
    <col min="1" max="1" width="10" style="1" customWidth="1"/>
    <col min="2" max="2" width="12.5" style="1" customWidth="1"/>
    <col min="3" max="3" width="9.5" style="1" customWidth="1"/>
    <col min="4" max="4" width="10.25" style="1" customWidth="1"/>
    <col min="5" max="7" width="7.9140625" style="1" customWidth="1"/>
    <col min="8" max="8" width="12.33203125" style="1" customWidth="1"/>
    <col min="9" max="9" width="7.9140625" style="1" customWidth="1"/>
    <col min="10" max="16384" width="9" style="1"/>
  </cols>
  <sheetData>
    <row r="1" spans="1:12" ht="21.75" customHeight="1" x14ac:dyDescent="0.25">
      <c r="A1" s="63"/>
      <c r="B1" s="63"/>
      <c r="C1" s="63"/>
      <c r="D1" s="63"/>
      <c r="E1" s="63"/>
      <c r="F1" s="63"/>
      <c r="G1" s="63"/>
      <c r="H1" s="63"/>
      <c r="I1" s="63"/>
    </row>
    <row r="2" spans="1:12" ht="29.25" customHeight="1" x14ac:dyDescent="0.5">
      <c r="A2" s="64" t="s">
        <v>0</v>
      </c>
      <c r="B2" s="65"/>
      <c r="C2" s="65"/>
      <c r="D2" s="65"/>
      <c r="E2" s="65"/>
      <c r="F2" s="65"/>
      <c r="G2" s="65"/>
      <c r="H2" s="65"/>
      <c r="I2" s="65"/>
    </row>
    <row r="3" spans="1:12" ht="24" customHeight="1" x14ac:dyDescent="0.35">
      <c r="A3" s="66" t="s">
        <v>1</v>
      </c>
      <c r="B3" s="66"/>
      <c r="C3" s="66"/>
      <c r="D3" s="66"/>
      <c r="E3" s="66"/>
      <c r="F3" s="67"/>
      <c r="G3" s="6"/>
      <c r="H3" s="6"/>
      <c r="I3" s="6"/>
    </row>
    <row r="4" spans="1:12" ht="36" customHeight="1" x14ac:dyDescent="0.25">
      <c r="A4" s="68" t="s">
        <v>2</v>
      </c>
      <c r="B4" s="66"/>
      <c r="C4" s="66"/>
      <c r="D4" s="66"/>
      <c r="E4" s="66"/>
      <c r="F4" s="66"/>
      <c r="G4" s="66"/>
      <c r="H4" s="66"/>
      <c r="I4" s="66"/>
    </row>
    <row r="5" spans="1:12" ht="24" customHeight="1" x14ac:dyDescent="0.25">
      <c r="A5" s="7" t="s">
        <v>3</v>
      </c>
      <c r="B5" s="8"/>
      <c r="C5" s="69"/>
      <c r="D5" s="69"/>
      <c r="E5" s="69"/>
      <c r="F5" s="69"/>
      <c r="G5" s="8"/>
      <c r="H5" s="6"/>
      <c r="I5" s="6"/>
    </row>
    <row r="6" spans="1:12" ht="23.25" customHeight="1" x14ac:dyDescent="0.25">
      <c r="A6" s="51" t="s">
        <v>4</v>
      </c>
      <c r="B6" s="51" t="s">
        <v>5</v>
      </c>
      <c r="C6" s="70" t="s">
        <v>6</v>
      </c>
      <c r="D6" s="70"/>
      <c r="E6" s="70"/>
      <c r="F6" s="70"/>
      <c r="G6" s="70"/>
      <c r="H6" s="53"/>
      <c r="I6" s="54" t="s">
        <v>7</v>
      </c>
    </row>
    <row r="7" spans="1:12" ht="21.9" customHeight="1" x14ac:dyDescent="0.25">
      <c r="A7" s="52"/>
      <c r="B7" s="52"/>
      <c r="C7" s="9" t="s">
        <v>8</v>
      </c>
      <c r="D7" s="9" t="s">
        <v>9</v>
      </c>
      <c r="E7" s="9" t="s">
        <v>10</v>
      </c>
      <c r="F7" s="9" t="s">
        <v>11</v>
      </c>
      <c r="G7" s="9" t="s">
        <v>12</v>
      </c>
      <c r="H7" s="53"/>
      <c r="I7" s="55"/>
    </row>
    <row r="8" spans="1:12" s="3" customFormat="1" ht="21.9" customHeight="1" x14ac:dyDescent="0.35">
      <c r="A8" s="9">
        <v>1</v>
      </c>
      <c r="B8" s="10" t="s">
        <v>13</v>
      </c>
      <c r="C8" s="11">
        <v>11.2</v>
      </c>
      <c r="D8" s="11">
        <v>12.5</v>
      </c>
      <c r="E8" s="11">
        <v>11.8</v>
      </c>
      <c r="F8" s="11">
        <v>13.5</v>
      </c>
      <c r="G8" s="11">
        <v>15.7</v>
      </c>
      <c r="H8" s="12">
        <f t="shared" ref="H8:H15" si="0">SUM(C8:G8)/5</f>
        <v>12.940000000000001</v>
      </c>
      <c r="I8" s="41">
        <f t="shared" ref="I8:I15" si="1">MAX(C8:G8)-MIN(C8:G8)</f>
        <v>4.5</v>
      </c>
      <c r="K8" s="42"/>
      <c r="L8" s="43"/>
    </row>
    <row r="9" spans="1:12" s="3" customFormat="1" ht="21.9" customHeight="1" x14ac:dyDescent="0.35">
      <c r="A9" s="9">
        <v>2</v>
      </c>
      <c r="B9" s="10" t="s">
        <v>14</v>
      </c>
      <c r="C9" s="11">
        <v>13.5</v>
      </c>
      <c r="D9" s="11">
        <v>15.8</v>
      </c>
      <c r="E9" s="11">
        <v>14.3</v>
      </c>
      <c r="F9" s="11">
        <v>16</v>
      </c>
      <c r="G9" s="11">
        <v>15.4</v>
      </c>
      <c r="H9" s="12">
        <f t="shared" si="0"/>
        <v>15</v>
      </c>
      <c r="I9" s="44">
        <f t="shared" si="1"/>
        <v>2.5</v>
      </c>
      <c r="K9" s="42"/>
      <c r="L9" s="43"/>
    </row>
    <row r="10" spans="1:12" s="3" customFormat="1" ht="21.9" customHeight="1" x14ac:dyDescent="0.35">
      <c r="A10" s="9">
        <v>3</v>
      </c>
      <c r="B10" s="10" t="s">
        <v>15</v>
      </c>
      <c r="C10" s="11">
        <v>15.5</v>
      </c>
      <c r="D10" s="11">
        <v>11.5</v>
      </c>
      <c r="E10" s="11">
        <v>12.7</v>
      </c>
      <c r="F10" s="11">
        <v>14</v>
      </c>
      <c r="G10" s="11">
        <v>13.5</v>
      </c>
      <c r="H10" s="12">
        <f t="shared" si="0"/>
        <v>13.440000000000001</v>
      </c>
      <c r="I10" s="44">
        <f t="shared" si="1"/>
        <v>4</v>
      </c>
      <c r="K10" s="42"/>
      <c r="L10" s="43"/>
    </row>
    <row r="11" spans="1:12" s="3" customFormat="1" ht="21.9" customHeight="1" x14ac:dyDescent="0.35">
      <c r="A11" s="9">
        <v>4</v>
      </c>
      <c r="B11" s="10" t="s">
        <v>16</v>
      </c>
      <c r="C11" s="13">
        <v>11.5</v>
      </c>
      <c r="D11" s="11">
        <v>12.7</v>
      </c>
      <c r="E11" s="11">
        <v>15.4</v>
      </c>
      <c r="F11" s="11">
        <v>12.4</v>
      </c>
      <c r="G11" s="11">
        <v>13</v>
      </c>
      <c r="H11" s="12">
        <f t="shared" si="0"/>
        <v>13</v>
      </c>
      <c r="I11" s="44">
        <f t="shared" si="1"/>
        <v>3.9000000000000004</v>
      </c>
      <c r="K11" s="42"/>
      <c r="L11" s="43"/>
    </row>
    <row r="12" spans="1:12" s="3" customFormat="1" ht="21.9" customHeight="1" x14ac:dyDescent="0.35">
      <c r="A12" s="14">
        <v>5</v>
      </c>
      <c r="B12" s="10" t="s">
        <v>17</v>
      </c>
      <c r="C12" s="11">
        <v>11.8</v>
      </c>
      <c r="D12" s="11">
        <v>11.5</v>
      </c>
      <c r="E12" s="11">
        <v>12.2</v>
      </c>
      <c r="F12" s="11">
        <v>11.9</v>
      </c>
      <c r="G12" s="11">
        <v>12.7</v>
      </c>
      <c r="H12" s="12">
        <f t="shared" si="0"/>
        <v>12.02</v>
      </c>
      <c r="I12" s="44">
        <f t="shared" si="1"/>
        <v>1.1999999999999993</v>
      </c>
      <c r="K12" s="42"/>
      <c r="L12" s="43"/>
    </row>
    <row r="13" spans="1:12" s="3" customFormat="1" ht="21.9" customHeight="1" x14ac:dyDescent="0.35">
      <c r="A13" s="14">
        <v>6</v>
      </c>
      <c r="B13" s="10" t="s">
        <v>18</v>
      </c>
      <c r="C13" s="11">
        <v>13.4</v>
      </c>
      <c r="D13" s="11">
        <v>13.8</v>
      </c>
      <c r="E13" s="11">
        <v>11</v>
      </c>
      <c r="F13" s="11">
        <v>13.2</v>
      </c>
      <c r="G13" s="11">
        <v>15.7</v>
      </c>
      <c r="H13" s="12">
        <f t="shared" si="0"/>
        <v>13.420000000000002</v>
      </c>
      <c r="I13" s="44">
        <f t="shared" si="1"/>
        <v>4.6999999999999993</v>
      </c>
      <c r="K13" s="42"/>
      <c r="L13" s="43"/>
    </row>
    <row r="14" spans="1:12" s="3" customFormat="1" ht="21.9" customHeight="1" x14ac:dyDescent="0.35">
      <c r="A14" s="14">
        <v>7</v>
      </c>
      <c r="B14" s="10" t="s">
        <v>19</v>
      </c>
      <c r="C14" s="11">
        <v>15.5</v>
      </c>
      <c r="D14" s="11">
        <v>16.399999999999999</v>
      </c>
      <c r="E14" s="11">
        <v>12.7</v>
      </c>
      <c r="F14" s="11">
        <v>14</v>
      </c>
      <c r="G14" s="11">
        <v>14.6</v>
      </c>
      <c r="H14" s="12">
        <f t="shared" si="0"/>
        <v>14.639999999999997</v>
      </c>
      <c r="I14" s="44">
        <f t="shared" si="1"/>
        <v>3.6999999999999993</v>
      </c>
      <c r="K14" s="42"/>
      <c r="L14" s="43"/>
    </row>
    <row r="15" spans="1:12" s="3" customFormat="1" ht="21.9" customHeight="1" x14ac:dyDescent="0.25">
      <c r="A15" s="14">
        <v>8</v>
      </c>
      <c r="B15" s="10" t="s">
        <v>20</v>
      </c>
      <c r="C15" s="11">
        <v>12.5</v>
      </c>
      <c r="D15" s="11">
        <v>14</v>
      </c>
      <c r="E15" s="11">
        <v>11.8</v>
      </c>
      <c r="F15" s="11">
        <v>12.9</v>
      </c>
      <c r="G15" s="11">
        <v>12.7</v>
      </c>
      <c r="H15" s="12">
        <f t="shared" si="0"/>
        <v>12.779999999999998</v>
      </c>
      <c r="I15" s="44">
        <f t="shared" si="1"/>
        <v>2.1999999999999993</v>
      </c>
      <c r="K15" s="42"/>
      <c r="L15" s="45"/>
    </row>
    <row r="16" spans="1:12" s="3" customFormat="1" ht="21.9" customHeight="1" x14ac:dyDescent="0.25">
      <c r="A16" s="15"/>
      <c r="B16" s="16">
        <f>AVERAGE(H8:H15)</f>
        <v>13.405000000000001</v>
      </c>
      <c r="C16" s="17"/>
      <c r="D16" s="17"/>
      <c r="E16" s="17"/>
      <c r="F16" s="18"/>
      <c r="G16" s="19">
        <f>AVERAGE(I8:I15)</f>
        <v>3.3374999999999999</v>
      </c>
      <c r="H16" s="20"/>
      <c r="I16" s="46"/>
    </row>
    <row r="17" spans="1:10" s="3" customFormat="1" ht="29.25" customHeight="1" x14ac:dyDescent="0.25">
      <c r="A17" s="56" t="s">
        <v>21</v>
      </c>
      <c r="B17" s="57"/>
      <c r="C17" s="21" t="s">
        <v>22</v>
      </c>
      <c r="D17" s="22">
        <v>0.57699999999999996</v>
      </c>
      <c r="E17" s="21" t="s">
        <v>23</v>
      </c>
      <c r="F17" s="22">
        <v>2.1150000000000002</v>
      </c>
      <c r="G17" s="21" t="s">
        <v>24</v>
      </c>
      <c r="H17" s="22">
        <v>0</v>
      </c>
      <c r="I17" s="47"/>
    </row>
    <row r="18" spans="1:10" ht="37.5" customHeight="1" x14ac:dyDescent="0.4">
      <c r="A18" s="23"/>
      <c r="B18" s="58" t="s">
        <v>25</v>
      </c>
      <c r="C18" s="59"/>
      <c r="D18" s="3"/>
      <c r="E18" s="3"/>
      <c r="F18" s="3"/>
      <c r="G18" s="3"/>
      <c r="H18" s="3"/>
      <c r="I18" s="3"/>
    </row>
    <row r="19" spans="1:10" ht="23.25" customHeight="1" x14ac:dyDescent="0.3">
      <c r="A19" s="24" t="s">
        <v>26</v>
      </c>
      <c r="B19" s="25" t="s">
        <v>27</v>
      </c>
      <c r="C19" s="26"/>
      <c r="D19" s="27">
        <f>SUM(B16)</f>
        <v>13.405000000000001</v>
      </c>
      <c r="E19" s="28"/>
      <c r="F19" s="3"/>
      <c r="G19" s="3"/>
      <c r="H19" s="3"/>
      <c r="I19" s="3"/>
    </row>
    <row r="20" spans="1:10" ht="36.75" customHeight="1" x14ac:dyDescent="0.3">
      <c r="A20" s="24" t="s">
        <v>28</v>
      </c>
      <c r="B20" s="25" t="s">
        <v>29</v>
      </c>
      <c r="C20" s="26"/>
      <c r="D20" s="29">
        <f>SUM(D19+D17*G16)</f>
        <v>15.330737500000001</v>
      </c>
      <c r="E20" s="28"/>
      <c r="F20" s="30"/>
      <c r="G20" s="30"/>
      <c r="H20" s="60"/>
      <c r="I20" s="60"/>
    </row>
    <row r="21" spans="1:10" ht="27" customHeight="1" x14ac:dyDescent="0.3">
      <c r="A21" s="24" t="s">
        <v>30</v>
      </c>
      <c r="B21" s="25" t="s">
        <v>31</v>
      </c>
      <c r="D21" s="31">
        <f>SUM(B16-D17*G16)</f>
        <v>11.479262500000001</v>
      </c>
      <c r="E21" s="28"/>
      <c r="F21" s="32"/>
      <c r="G21" s="32"/>
      <c r="H21" s="32"/>
      <c r="I21" s="3"/>
    </row>
    <row r="22" spans="1:10" ht="39.75" customHeight="1" x14ac:dyDescent="0.4">
      <c r="A22" s="33" t="s">
        <v>7</v>
      </c>
      <c r="B22" s="34" t="s">
        <v>25</v>
      </c>
      <c r="D22" s="35"/>
      <c r="E22" s="3"/>
      <c r="F22" s="3"/>
      <c r="G22" s="3"/>
      <c r="H22" s="3"/>
      <c r="I22" s="3"/>
    </row>
    <row r="23" spans="1:10" ht="25.5" customHeight="1" x14ac:dyDescent="0.3">
      <c r="A23" s="36" t="s">
        <v>32</v>
      </c>
      <c r="B23" s="37" t="s">
        <v>33</v>
      </c>
      <c r="D23" s="38">
        <f>SUM(G16)</f>
        <v>3.3374999999999999</v>
      </c>
      <c r="E23" s="28"/>
      <c r="F23" s="3"/>
      <c r="G23" s="3"/>
      <c r="H23" s="3"/>
      <c r="I23" s="3"/>
    </row>
    <row r="24" spans="1:10" ht="30.75" customHeight="1" x14ac:dyDescent="0.3">
      <c r="A24" s="24" t="s">
        <v>28</v>
      </c>
      <c r="B24" s="25" t="s">
        <v>29</v>
      </c>
      <c r="D24" s="38">
        <f>SUM(F17*G16)</f>
        <v>7.0588125000000002</v>
      </c>
      <c r="E24" s="28"/>
      <c r="F24" s="39"/>
      <c r="G24" s="3"/>
      <c r="H24" s="60"/>
      <c r="I24" s="60"/>
    </row>
    <row r="25" spans="1:10" ht="29.25" customHeight="1" x14ac:dyDescent="0.3">
      <c r="A25" s="24" t="s">
        <v>30</v>
      </c>
      <c r="B25" s="25" t="s">
        <v>31</v>
      </c>
      <c r="D25" s="40">
        <f>SUM(H17*G16)</f>
        <v>0</v>
      </c>
      <c r="E25" s="28"/>
      <c r="F25" s="3"/>
      <c r="G25" s="3"/>
      <c r="H25" s="60"/>
      <c r="I25" s="60"/>
    </row>
    <row r="26" spans="1:10" ht="48" customHeight="1" x14ac:dyDescent="0.25">
      <c r="A26" s="61" t="s">
        <v>34</v>
      </c>
      <c r="B26" s="62"/>
      <c r="C26" s="62"/>
      <c r="D26" s="62"/>
      <c r="E26" s="62"/>
      <c r="F26" s="62"/>
      <c r="G26" s="62"/>
      <c r="H26" s="62"/>
      <c r="I26" s="62"/>
    </row>
    <row r="27" spans="1:10" ht="46.5" customHeight="1" x14ac:dyDescent="0.25">
      <c r="A27" s="48" t="s">
        <v>35</v>
      </c>
      <c r="B27" s="49"/>
      <c r="C27" s="49"/>
      <c r="D27" s="49"/>
      <c r="E27" s="49"/>
      <c r="F27" s="49"/>
      <c r="G27" s="49"/>
      <c r="H27" s="49"/>
      <c r="I27" s="49"/>
    </row>
    <row r="28" spans="1:10" ht="49.5" customHeight="1" x14ac:dyDescent="0.35">
      <c r="B28" s="50" t="s">
        <v>36</v>
      </c>
      <c r="C28" s="50"/>
      <c r="D28" s="50"/>
      <c r="E28" s="50"/>
      <c r="F28" s="50"/>
      <c r="G28" s="50"/>
      <c r="H28" s="50"/>
      <c r="I28" s="50"/>
      <c r="J28" s="3"/>
    </row>
  </sheetData>
  <mergeCells count="18">
    <mergeCell ref="A1:I1"/>
    <mergeCell ref="A2:I2"/>
    <mergeCell ref="A3:F3"/>
    <mergeCell ref="A4:I4"/>
    <mergeCell ref="C5:F5"/>
    <mergeCell ref="A27:I27"/>
    <mergeCell ref="B28:I28"/>
    <mergeCell ref="A6:A7"/>
    <mergeCell ref="B6:B7"/>
    <mergeCell ref="H6:H7"/>
    <mergeCell ref="I6:I7"/>
    <mergeCell ref="A17:B17"/>
    <mergeCell ref="B18:C18"/>
    <mergeCell ref="H20:I20"/>
    <mergeCell ref="H24:I24"/>
    <mergeCell ref="H25:I25"/>
    <mergeCell ref="A26:I26"/>
    <mergeCell ref="C6:G6"/>
  </mergeCells>
  <phoneticPr fontId="15" type="noConversion"/>
  <pageMargins left="0.90486111111111101" right="0.74791666666666701" top="0.98402777777777795" bottom="0.70833333333333304" header="0.51180555555555596" footer="0.51180555555555596"/>
  <pageSetup paperSize="9" orientation="landscape"/>
  <headerFooter alignWithMargins="0"/>
  <drawing r:id="rId1"/>
  <legacyDrawing r:id="rId2"/>
  <oleObjects>
    <mc:AlternateContent xmlns:mc="http://schemas.openxmlformats.org/markup-compatibility/2006">
      <mc:Choice Requires="x14">
        <oleObject progId="Equation.3" shapeId="19457" r:id="rId3">
          <objectPr defaultSize="0" autoPict="0" altText="" r:id="rId4">
            <anchor moveWithCells="1" sizeWithCells="1">
              <from>
                <xdr:col>7</xdr:col>
                <xdr:colOff>419100</xdr:colOff>
                <xdr:row>5</xdr:row>
                <xdr:rowOff>171450</xdr:rowOff>
              </from>
              <to>
                <xdr:col>7</xdr:col>
                <xdr:colOff>876300</xdr:colOff>
                <xdr:row>6</xdr:row>
                <xdr:rowOff>190500</xdr:rowOff>
              </to>
            </anchor>
          </objectPr>
        </oleObject>
      </mc:Choice>
      <mc:Fallback>
        <oleObject progId="Equation.3" shapeId="19457" r:id="rId3"/>
      </mc:Fallback>
    </mc:AlternateContent>
    <mc:AlternateContent xmlns:mc="http://schemas.openxmlformats.org/markup-compatibility/2006">
      <mc:Choice Requires="x14">
        <oleObject progId="Equation.3" shapeId="19458" r:id="rId5">
          <objectPr defaultSize="0" autoPict="0" altText="" r:id="rId6">
            <anchor moveWithCells="1">
              <from>
                <xdr:col>0</xdr:col>
                <xdr:colOff>565150</xdr:colOff>
                <xdr:row>14</xdr:row>
                <xdr:rowOff>273050</xdr:rowOff>
              </from>
              <to>
                <xdr:col>0</xdr:col>
                <xdr:colOff>717550</xdr:colOff>
                <xdr:row>16</xdr:row>
                <xdr:rowOff>31750</xdr:rowOff>
              </to>
            </anchor>
          </objectPr>
        </oleObject>
      </mc:Choice>
      <mc:Fallback>
        <oleObject progId="Equation.3" shapeId="19458" r:id="rId5"/>
      </mc:Fallback>
    </mc:AlternateContent>
    <mc:AlternateContent xmlns:mc="http://schemas.openxmlformats.org/markup-compatibility/2006">
      <mc:Choice Requires="x14">
        <oleObject progId="Equation.3" shapeId="19460" r:id="rId7">
          <objectPr defaultSize="0" autoPict="0" altText="" r:id="rId6">
            <anchor moveWithCells="1">
              <from>
                <xdr:col>2</xdr:col>
                <xdr:colOff>247650</xdr:colOff>
                <xdr:row>18</xdr:row>
                <xdr:rowOff>38100</xdr:rowOff>
              </from>
              <to>
                <xdr:col>3</xdr:col>
                <xdr:colOff>0</xdr:colOff>
                <xdr:row>19</xdr:row>
                <xdr:rowOff>57150</xdr:rowOff>
              </to>
            </anchor>
          </objectPr>
        </oleObject>
      </mc:Choice>
      <mc:Fallback>
        <oleObject progId="Equation.3" shapeId="19460" r:id="rId7"/>
      </mc:Fallback>
    </mc:AlternateContent>
    <mc:AlternateContent xmlns:mc="http://schemas.openxmlformats.org/markup-compatibility/2006">
      <mc:Choice Requires="x14">
        <oleObject progId="Equation.3" shapeId="19461" r:id="rId8">
          <objectPr defaultSize="0" autoPict="0" altText="" r:id="rId9">
            <anchor moveWithCells="1">
              <from>
                <xdr:col>2</xdr:col>
                <xdr:colOff>114300</xdr:colOff>
                <xdr:row>19</xdr:row>
                <xdr:rowOff>190500</xdr:rowOff>
              </from>
              <to>
                <xdr:col>3</xdr:col>
                <xdr:colOff>0</xdr:colOff>
                <xdr:row>20</xdr:row>
                <xdr:rowOff>0</xdr:rowOff>
              </to>
            </anchor>
          </objectPr>
        </oleObject>
      </mc:Choice>
      <mc:Fallback>
        <oleObject progId="Equation.3" shapeId="19461" r:id="rId8"/>
      </mc:Fallback>
    </mc:AlternateContent>
    <mc:AlternateContent xmlns:mc="http://schemas.openxmlformats.org/markup-compatibility/2006">
      <mc:Choice Requires="x14">
        <oleObject progId="Equation.3" shapeId="19462" r:id="rId10">
          <objectPr defaultSize="0" autoPict="0" altText="" r:id="rId11">
            <anchor moveWithCells="1">
              <from>
                <xdr:col>2</xdr:col>
                <xdr:colOff>114300</xdr:colOff>
                <xdr:row>20</xdr:row>
                <xdr:rowOff>95250</xdr:rowOff>
              </from>
              <to>
                <xdr:col>3</xdr:col>
                <xdr:colOff>0</xdr:colOff>
                <xdr:row>21</xdr:row>
                <xdr:rowOff>19050</xdr:rowOff>
              </to>
            </anchor>
          </objectPr>
        </oleObject>
      </mc:Choice>
      <mc:Fallback>
        <oleObject progId="Equation.3" shapeId="19462" r:id="rId10"/>
      </mc:Fallback>
    </mc:AlternateContent>
    <mc:AlternateContent xmlns:mc="http://schemas.openxmlformats.org/markup-compatibility/2006">
      <mc:Choice Requires="x14">
        <oleObject progId="Equation.3" shapeId="19464" r:id="rId12">
          <objectPr defaultSize="0" autoPict="0" altText="" r:id="rId13">
            <anchor moveWithCells="1">
              <from>
                <xdr:col>2</xdr:col>
                <xdr:colOff>76200</xdr:colOff>
                <xdr:row>23</xdr:row>
                <xdr:rowOff>228600</xdr:rowOff>
              </from>
              <to>
                <xdr:col>3</xdr:col>
                <xdr:colOff>0</xdr:colOff>
                <xdr:row>24</xdr:row>
                <xdr:rowOff>0</xdr:rowOff>
              </to>
            </anchor>
          </objectPr>
        </oleObject>
      </mc:Choice>
      <mc:Fallback>
        <oleObject progId="Equation.3" shapeId="19464" r:id="rId12"/>
      </mc:Fallback>
    </mc:AlternateContent>
    <mc:AlternateContent xmlns:mc="http://schemas.openxmlformats.org/markup-compatibility/2006">
      <mc:Choice Requires="x14">
        <oleObject progId="Equation.3" shapeId="19465" r:id="rId14">
          <objectPr defaultSize="0" autoPict="0" altText="" r:id="rId15">
            <anchor>
              <from>
                <xdr:col>0</xdr:col>
                <xdr:colOff>0</xdr:colOff>
                <xdr:row>0</xdr:row>
                <xdr:rowOff>0</xdr:rowOff>
              </from>
              <to>
                <xdr:col>0</xdr:col>
                <xdr:colOff>0</xdr:colOff>
                <xdr:row>0</xdr:row>
                <xdr:rowOff>0</xdr:rowOff>
              </to>
            </anchor>
          </objectPr>
        </oleObject>
      </mc:Choice>
      <mc:Fallback>
        <oleObject progId="Equation.3" shapeId="19465" r:id="rId14"/>
      </mc:Fallback>
    </mc:AlternateContent>
    <mc:AlternateContent xmlns:mc="http://schemas.openxmlformats.org/markup-compatibility/2006">
      <mc:Choice Requires="x14">
        <oleObject progId="Equation.3" shapeId="19466" r:id="rId16">
          <objectPr defaultSize="0" autoPict="0" altText="" r:id="rId17">
            <anchor moveWithCells="1">
              <from>
                <xdr:col>2</xdr:col>
                <xdr:colOff>95250</xdr:colOff>
                <xdr:row>24</xdr:row>
                <xdr:rowOff>114300</xdr:rowOff>
              </from>
              <to>
                <xdr:col>3</xdr:col>
                <xdr:colOff>0</xdr:colOff>
                <xdr:row>25</xdr:row>
                <xdr:rowOff>0</xdr:rowOff>
              </to>
            </anchor>
          </objectPr>
        </oleObject>
      </mc:Choice>
      <mc:Fallback>
        <oleObject progId="Equation.3" shapeId="19466" r:id="rId16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M28"/>
  <sheetViews>
    <sheetView zoomScale="81" zoomScaleSheetLayoutView="100" workbookViewId="0">
      <selection activeCell="L40" sqref="L40"/>
    </sheetView>
  </sheetViews>
  <sheetFormatPr defaultColWidth="9" defaultRowHeight="15" x14ac:dyDescent="0.25"/>
  <cols>
    <col min="12" max="12" width="6.1640625" customWidth="1"/>
    <col min="13" max="13" width="13" customWidth="1"/>
  </cols>
  <sheetData>
    <row r="1" spans="1:13" ht="27.75" customHeight="1" x14ac:dyDescent="0.4">
      <c r="A1" s="71"/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</row>
    <row r="2" spans="1:13" s="1" customFormat="1" ht="33" customHeight="1" x14ac:dyDescent="0.55000000000000004">
      <c r="A2" s="72" t="s">
        <v>37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</row>
    <row r="3" spans="1:13" s="1" customFormat="1" ht="21.75" customHeight="1" x14ac:dyDescent="0.55000000000000004">
      <c r="A3" s="2"/>
      <c r="B3" s="2"/>
      <c r="C3" s="2"/>
      <c r="D3" s="2"/>
      <c r="E3" s="73"/>
      <c r="F3" s="73"/>
      <c r="G3" s="73"/>
      <c r="H3" s="73"/>
      <c r="I3" s="2"/>
      <c r="J3" s="2"/>
      <c r="K3" s="2"/>
      <c r="L3" s="2"/>
      <c r="M3" s="2"/>
    </row>
    <row r="8" spans="1:13" x14ac:dyDescent="0.25">
      <c r="M8" s="3" t="s">
        <v>38</v>
      </c>
    </row>
    <row r="10" spans="1:13" x14ac:dyDescent="0.25">
      <c r="M10" s="4" t="s">
        <v>39</v>
      </c>
    </row>
    <row r="13" spans="1:13" x14ac:dyDescent="0.25">
      <c r="M13" s="3" t="s">
        <v>40</v>
      </c>
    </row>
    <row r="15" spans="1:13" x14ac:dyDescent="0.25">
      <c r="M15" s="3"/>
    </row>
    <row r="17" spans="5:13" ht="20.25" customHeight="1" x14ac:dyDescent="0.25">
      <c r="E17" s="73"/>
      <c r="F17" s="74"/>
      <c r="G17" s="74"/>
      <c r="H17" s="74"/>
      <c r="I17" s="74"/>
      <c r="M17" s="1"/>
    </row>
    <row r="18" spans="5:13" ht="22.5" customHeight="1" x14ac:dyDescent="0.25">
      <c r="M18" s="1"/>
    </row>
    <row r="20" spans="5:13" x14ac:dyDescent="0.25">
      <c r="M20" s="1"/>
    </row>
    <row r="21" spans="5:13" x14ac:dyDescent="0.25">
      <c r="M21" s="1" t="s">
        <v>41</v>
      </c>
    </row>
    <row r="23" spans="5:13" x14ac:dyDescent="0.25">
      <c r="M23" s="5"/>
    </row>
    <row r="25" spans="5:13" x14ac:dyDescent="0.25">
      <c r="M25" s="5" t="s">
        <v>42</v>
      </c>
    </row>
    <row r="26" spans="5:13" x14ac:dyDescent="0.25">
      <c r="M26" s="1"/>
    </row>
    <row r="27" spans="5:13" x14ac:dyDescent="0.25">
      <c r="M27" s="1"/>
    </row>
    <row r="28" spans="5:13" x14ac:dyDescent="0.25">
      <c r="M28" s="1" t="s">
        <v>43</v>
      </c>
    </row>
  </sheetData>
  <mergeCells count="4">
    <mergeCell ref="A1:M1"/>
    <mergeCell ref="A2:M2"/>
    <mergeCell ref="E3:H3"/>
    <mergeCell ref="E17:I17"/>
  </mergeCells>
  <phoneticPr fontId="15" type="noConversion"/>
  <pageMargins left="0.98402777777777795" right="0.47222222222222199" top="0.59027777777777801" bottom="0.43263888888888907" header="0.51180555555555596" footer="0.51180555555555596"/>
  <pageSetup paperSize="9" orientation="landscape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zoomScaleSheetLayoutView="100" workbookViewId="0"/>
  </sheetViews>
  <sheetFormatPr defaultColWidth="9" defaultRowHeight="15" x14ac:dyDescent="0.25"/>
  <sheetData/>
  <phoneticPr fontId="1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1A</vt:lpstr>
      <vt:lpstr>1B</vt:lpstr>
      <vt:lpstr>Sheet1</vt:lpstr>
      <vt:lpstr>'1A'!Print_Titles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kanshin</dc:creator>
  <cp:lastModifiedBy>yuh</cp:lastModifiedBy>
  <cp:lastPrinted>2018-04-29T09:53:00Z</cp:lastPrinted>
  <dcterms:created xsi:type="dcterms:W3CDTF">1996-12-17T01:32:00Z</dcterms:created>
  <dcterms:modified xsi:type="dcterms:W3CDTF">2022-08-20T02:12:33Z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2052-11.1.0.11875</vt:lpwstr>
  </property>
  <property fmtid="{D5CDD505-2E9C-101B-9397-08002B2CF9AE}" pid="3" name="ICV">
    <vt:lpwstr>6E66E3C80E384165ABE3B47ECE53D621</vt:lpwstr>
  </property>
</Properties>
</file>